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MY MY\SCHEDULE\2025\THANG 11\"/>
    </mc:Choice>
  </mc:AlternateContent>
  <xr:revisionPtr revIDLastSave="0" documentId="13_ncr:1_{DCF96597-64C1-4F34-B82D-C38FC39E8F1F}" xr6:coauthVersionLast="36" xr6:coauthVersionMax="36" xr10:uidLastSave="{00000000-0000-0000-0000-000000000000}"/>
  <bookViews>
    <workbookView xWindow="32760" yWindow="32760" windowWidth="20490" windowHeight="7350" tabRatio="599" xr2:uid="{00000000-000D-0000-FFFF-FFFF00000000}"/>
  </bookViews>
  <sheets>
    <sheet name="INDEX" sheetId="13" r:id="rId1"/>
    <sheet name="HAIPHONG" sheetId="18" state="hidden" r:id="rId2"/>
    <sheet name="TAIWAN" sheetId="1" r:id="rId3"/>
    <sheet name="USA" sheetId="10" r:id="rId4"/>
    <sheet name="CHINA- HONGKONG" sheetId="2" r:id="rId5"/>
    <sheet name="KOREA" sheetId="5" r:id="rId6"/>
    <sheet name="MYANMAR" sheetId="22" r:id="rId7"/>
    <sheet name="JAPAN" sheetId="8" r:id="rId8"/>
    <sheet name="AUSTRALIA" sheetId="11" r:id="rId9"/>
    <sheet name="SINGAPORE" sheetId="9" r:id="rId10"/>
    <sheet name="CANADA" sheetId="17" r:id="rId11"/>
    <sheet name="THAILAND" sheetId="4" r:id="rId12"/>
    <sheet name="EU" sheetId="15" r:id="rId13"/>
    <sheet name="PHILIPPINES" sheetId="6" r:id="rId14"/>
    <sheet name="INDONESIA" sheetId="14" r:id="rId15"/>
    <sheet name="INDIA" sheetId="19" r:id="rId16"/>
    <sheet name="PHNOMPENH" sheetId="20" r:id="rId17"/>
    <sheet name="MALAYSIA" sheetId="3" r:id="rId18"/>
    <sheet name="DNN-JAPAN" sheetId="21" state="hidden" r:id="rId19"/>
  </sheets>
  <definedNames>
    <definedName name="_xlnm._FilterDatabase" localSheetId="7" hidden="1">JAPAN!$A$6:$L$30</definedName>
    <definedName name="_xlnm.Print_Area" localSheetId="7">JAPAN!$A$1:$M$58</definedName>
  </definedNames>
  <calcPr calcId="191029"/>
</workbook>
</file>

<file path=xl/calcChain.xml><?xml version="1.0" encoding="utf-8"?>
<calcChain xmlns="http://schemas.openxmlformats.org/spreadsheetml/2006/main">
  <c r="L11" i="8" l="1"/>
  <c r="F25" i="8" l="1"/>
  <c r="E25" i="8"/>
  <c r="F14" i="8" l="1"/>
  <c r="E14" i="8"/>
  <c r="E8" i="8"/>
  <c r="F7" i="8"/>
  <c r="E7" i="8"/>
  <c r="E27" i="8" l="1"/>
  <c r="F27" i="8" s="1"/>
  <c r="L27" i="8"/>
  <c r="K27" i="8" s="1"/>
  <c r="C27" i="8"/>
  <c r="C21" i="8"/>
  <c r="E21" i="8"/>
  <c r="F21" i="8" s="1"/>
  <c r="L21" i="8"/>
  <c r="K21" i="8" s="1"/>
  <c r="F15" i="8"/>
  <c r="E15" i="8"/>
  <c r="C15" i="8"/>
  <c r="L15" i="8"/>
  <c r="K15" i="8" s="1"/>
  <c r="L9" i="8" l="1"/>
  <c r="K9" i="8" s="1"/>
  <c r="E9" i="8"/>
  <c r="F9" i="8" s="1"/>
  <c r="C9" i="8"/>
  <c r="L29" i="8" l="1"/>
  <c r="K29" i="8" s="1"/>
  <c r="G29" i="8"/>
  <c r="G23" i="8"/>
  <c r="C29" i="8"/>
  <c r="L23" i="8"/>
  <c r="K23" i="8" s="1"/>
  <c r="C23" i="8"/>
  <c r="L17" i="8"/>
  <c r="K17" i="8" s="1"/>
  <c r="C17" i="8"/>
  <c r="G17" i="8"/>
  <c r="K11" i="8"/>
  <c r="G11" i="8"/>
  <c r="C11" i="8"/>
  <c r="F20" i="8"/>
  <c r="L13" i="8"/>
  <c r="L7" i="8"/>
  <c r="E19" i="8" l="1"/>
  <c r="E20" i="8"/>
  <c r="F8" i="8"/>
  <c r="L8" i="8"/>
  <c r="K7" i="8"/>
  <c r="I30" i="8" l="1"/>
  <c r="I24" i="8"/>
  <c r="I18" i="8"/>
  <c r="I12" i="8"/>
  <c r="L30" i="8"/>
  <c r="K30" i="8" s="1"/>
  <c r="C30" i="8"/>
  <c r="C25" i="8" l="1"/>
  <c r="C26" i="8"/>
  <c r="G22" i="8" l="1"/>
  <c r="G28" i="8"/>
  <c r="H28" i="8" l="1"/>
  <c r="H22" i="8"/>
  <c r="H16" i="8"/>
  <c r="G16" i="8"/>
  <c r="G10" i="8"/>
  <c r="L10" i="8"/>
  <c r="L12" i="8"/>
  <c r="K12" i="8" s="1"/>
  <c r="K13" i="8"/>
  <c r="L14" i="8"/>
  <c r="K14" i="8" s="1"/>
  <c r="L16" i="8"/>
  <c r="K16" i="8" s="1"/>
  <c r="L18" i="8"/>
  <c r="K18" i="8" s="1"/>
  <c r="L19" i="8"/>
  <c r="K19" i="8" s="1"/>
  <c r="L20" i="8"/>
  <c r="K20" i="8" s="1"/>
  <c r="L22" i="8"/>
  <c r="K22" i="8" s="1"/>
  <c r="L24" i="8"/>
  <c r="K24" i="8" s="1"/>
  <c r="L25" i="8"/>
  <c r="K25" i="8" s="1"/>
  <c r="L26" i="8"/>
  <c r="K26" i="8" s="1"/>
  <c r="L28" i="8"/>
  <c r="K28" i="8" s="1"/>
  <c r="H10" i="8" l="1"/>
  <c r="F26" i="8"/>
  <c r="E26" i="8"/>
  <c r="F19" i="8"/>
  <c r="F13" i="8"/>
  <c r="E13" i="8"/>
  <c r="C12" i="8" l="1"/>
  <c r="C7" i="8" l="1"/>
  <c r="C10" i="8"/>
  <c r="C14" i="8"/>
  <c r="C16" i="8"/>
  <c r="C13" i="8"/>
  <c r="C18" i="8"/>
  <c r="C20" i="8"/>
  <c r="C22" i="8"/>
  <c r="C19" i="8"/>
  <c r="C24" i="8"/>
  <c r="C28" i="8"/>
  <c r="K10" i="8"/>
  <c r="K8" i="8"/>
  <c r="C8" i="8" l="1"/>
  <c r="I6" i="22" l="1"/>
  <c r="P6" i="10" l="1"/>
  <c r="H5" i="21"/>
  <c r="N5" i="11"/>
  <c r="G6" i="5"/>
  <c r="J6" i="1"/>
  <c r="H6" i="3"/>
  <c r="H5" i="20"/>
  <c r="L7" i="19"/>
  <c r="H6" i="14"/>
  <c r="H6" i="6"/>
  <c r="H6" i="4"/>
  <c r="J6" i="15"/>
  <c r="L5" i="17"/>
  <c r="H6" i="9"/>
  <c r="M5" i="8"/>
  <c r="H6" i="2"/>
  <c r="I5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User</author>
  </authors>
  <commentList>
    <comment ref="F22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FRI, SUN
VIA HONGKONG
</t>
        </r>
      </text>
    </comment>
    <comment ref="D23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TUE, FRI
VIA TAIWAN
</t>
        </r>
      </text>
    </comment>
    <comment ref="I23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SUN, TUE
DIRECT SERVICE
</t>
        </r>
      </text>
    </comment>
    <comment ref="B26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TUE, FRI
DIRECT SERVICE
</t>
        </r>
      </text>
    </comment>
    <comment ref="F30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WED, FRI, SUN
DIRECT SERVICE
</t>
        </r>
      </text>
    </comment>
    <comment ref="B34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WED, FRI, SUN
VIA SIN
</t>
        </r>
      </text>
    </comment>
    <comment ref="D37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SAT, SUN
DIRECT SERVICE
</t>
        </r>
      </text>
    </comment>
    <comment ref="F38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FRI, SAT, SUN
DIRECT SERVICE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thami</author>
  </authors>
  <commentList>
    <comment ref="F6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>HAI PHONG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7" authorId="0" shapeId="0" xr:uid="{00000000-0006-0000-0500-000001000000}">
      <text>
        <r>
          <rPr>
            <sz val="9"/>
            <rFont val="Times New Roman"/>
            <family val="1"/>
          </rPr>
          <t>PUSAN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Thuy Nguyen Thi Ngoc</author>
  </authors>
  <commentList>
    <comment ref="E6" authorId="0" shapeId="0" xr:uid="{00000000-0006-0000-0600-000001000000}">
      <text>
        <r>
          <rPr>
            <b/>
            <sz val="16"/>
            <color indexed="81"/>
            <rFont val="Tahoma"/>
            <family val="2"/>
          </rPr>
          <t>TOKYO</t>
        </r>
      </text>
    </comment>
    <comment ref="F6" authorId="0" shapeId="0" xr:uid="{00000000-0006-0000-0600-000002000000}">
      <text>
        <r>
          <rPr>
            <b/>
            <sz val="16"/>
            <color indexed="81"/>
            <rFont val="Tahoma"/>
            <family val="2"/>
          </rPr>
          <t>YOKOHAMA</t>
        </r>
      </text>
    </comment>
    <comment ref="G6" authorId="0" shapeId="0" xr:uid="{00000000-0006-0000-0600-000003000000}">
      <text>
        <r>
          <rPr>
            <b/>
            <sz val="16"/>
            <color indexed="81"/>
            <rFont val="Tahoma"/>
            <family val="2"/>
          </rPr>
          <t>KOBE</t>
        </r>
        <r>
          <rPr>
            <sz val="16"/>
            <color indexed="81"/>
            <rFont val="Tahoma"/>
            <family val="2"/>
          </rPr>
          <t xml:space="preserve">
</t>
        </r>
      </text>
    </comment>
    <comment ref="H6" authorId="0" shapeId="0" xr:uid="{00000000-0006-0000-0600-000004000000}">
      <text>
        <r>
          <rPr>
            <b/>
            <sz val="16"/>
            <color indexed="81"/>
            <rFont val="Tahoma"/>
            <family val="2"/>
          </rPr>
          <t>OSAKA</t>
        </r>
      </text>
    </comment>
    <comment ref="I6" authorId="0" shapeId="0" xr:uid="{00000000-0006-0000-0600-000005000000}">
      <text>
        <r>
          <rPr>
            <sz val="16"/>
            <color indexed="81"/>
            <rFont val="Tahoma"/>
            <family val="2"/>
          </rPr>
          <t>NAGOYA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6" authorId="0" shapeId="0" xr:uid="{00000000-0006-0000-0700-000001000000}">
      <text>
        <r>
          <rPr>
            <b/>
            <sz val="14"/>
            <color indexed="8"/>
            <rFont val="Tahoma"/>
            <family val="2"/>
          </rPr>
          <t>MELBOURNE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8" authorId="0" shapeId="0" xr:uid="{00000000-0006-0000-0E00-000001000000}">
      <text>
        <r>
          <rPr>
            <sz val="9"/>
            <rFont val="Times New Roman"/>
            <family val="1"/>
            <charset val="134"/>
          </rPr>
          <t>BANGALORE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thami</author>
  </authors>
  <commentList>
    <comment ref="E7" authorId="0" shapeId="0" xr:uid="{00000000-0006-0000-1000-000001000000}">
      <text>
        <r>
          <rPr>
            <b/>
            <sz val="14"/>
            <color indexed="81"/>
            <rFont val="Tahoma"/>
            <family val="2"/>
          </rPr>
          <t>PORT'K LANG</t>
        </r>
      </text>
    </comment>
  </commentList>
</comments>
</file>

<file path=xl/sharedStrings.xml><?xml version="1.0" encoding="utf-8"?>
<sst xmlns="http://schemas.openxmlformats.org/spreadsheetml/2006/main" count="1002" uniqueCount="394">
  <si>
    <t>ETD HCM</t>
  </si>
  <si>
    <t>FEEDER</t>
  </si>
  <si>
    <t>UPDATED</t>
  </si>
  <si>
    <t>VOY.</t>
  </si>
  <si>
    <t>HOCHIMINH - PHILIPPINES  SERVICE</t>
  </si>
  <si>
    <t>HOCHIMINH - TAIWAN  SERVICE</t>
  </si>
  <si>
    <t>HOCHIMINH - THAILAND DIRECT  SERVICE</t>
  </si>
  <si>
    <t>HOCHIMINH - USA SERVICE</t>
  </si>
  <si>
    <t>HOCHIMINH - CHINA SERVICE</t>
  </si>
  <si>
    <t xml:space="preserve">International Logistics TYO </t>
  </si>
  <si>
    <t>International Logistics OSAKA</t>
  </si>
  <si>
    <t>Tel:81-3-5568-6441</t>
  </si>
  <si>
    <t>Tel:81-6-6572-4171</t>
  </si>
  <si>
    <t>Fax:81-3-5568-6440</t>
  </si>
  <si>
    <t>Fax:81-6-6572-5737</t>
  </si>
  <si>
    <t>V.S.I.P.Office</t>
  </si>
  <si>
    <t>Hanoi Rep.Office</t>
  </si>
  <si>
    <t>SCHEDULE INDEX</t>
  </si>
  <si>
    <t>TAIWAN</t>
  </si>
  <si>
    <t>JAPAN</t>
  </si>
  <si>
    <t>USA</t>
  </si>
  <si>
    <t>KOREA</t>
  </si>
  <si>
    <t>AUSTRALIA</t>
  </si>
  <si>
    <t>SINGAPORE</t>
  </si>
  <si>
    <t>THAILAND</t>
  </si>
  <si>
    <t>HONGKONG</t>
  </si>
  <si>
    <t>PHILIPPINES</t>
  </si>
  <si>
    <t>MALAYSIA</t>
  </si>
  <si>
    <t>HOCHIMINH - WORLDWIDE LCL SERVICE</t>
  </si>
  <si>
    <t xml:space="preserve"> CHINA</t>
  </si>
  <si>
    <t>EUROPE</t>
  </si>
  <si>
    <t>HOCHIMINH - EUROPE SERVICE</t>
  </si>
  <si>
    <t>ETA KEE</t>
  </si>
  <si>
    <t>CONNECTING VESSEL</t>
  </si>
  <si>
    <t>HOCHIMINH - JAKARTA  SERVICE</t>
  </si>
  <si>
    <t>INDONESIA</t>
  </si>
  <si>
    <t>BACK TO INDEX</t>
  </si>
  <si>
    <t>Tel:84-650-375-8120</t>
  </si>
  <si>
    <t>Tel 84-4-2220 9595</t>
  </si>
  <si>
    <t>Fax:84-650-375-8121</t>
  </si>
  <si>
    <t>Fax84-4-22209591</t>
  </si>
  <si>
    <t>CUT OFF</t>
  </si>
  <si>
    <t>CANADA</t>
  </si>
  <si>
    <t>INDIA</t>
  </si>
  <si>
    <t>BACK TO IN DEX</t>
  </si>
  <si>
    <t>STUFFING</t>
  </si>
  <si>
    <t>N</t>
  </si>
  <si>
    <t>ETA
SIN</t>
  </si>
  <si>
    <t>VOY</t>
  </si>
  <si>
    <t>ETD
HCM</t>
  </si>
  <si>
    <t>ETA
MEL</t>
  </si>
  <si>
    <t>ETA
HKG</t>
  </si>
  <si>
    <t>ETA
PUS</t>
  </si>
  <si>
    <t xml:space="preserve">           HOCHIMINH / HAIPHONG</t>
  </si>
  <si>
    <t>ETA HPH</t>
  </si>
  <si>
    <t>HAIPHONG</t>
  </si>
  <si>
    <t>ETA
JKT</t>
  </si>
  <si>
    <t>ETA
BRE</t>
  </si>
  <si>
    <t>16:00 FRI</t>
  </si>
  <si>
    <t>VESSEL</t>
  </si>
  <si>
    <t>CLOSING</t>
  </si>
  <si>
    <t>ETD</t>
  </si>
  <si>
    <t>ETA</t>
  </si>
  <si>
    <t>TERMINAL</t>
  </si>
  <si>
    <t>TIME</t>
  </si>
  <si>
    <t>DATE</t>
  </si>
  <si>
    <t>HCM</t>
  </si>
  <si>
    <t>ETA SHA</t>
  </si>
  <si>
    <t>ETA
HAM</t>
  </si>
  <si>
    <t>DAD</t>
  </si>
  <si>
    <t>OSAKA</t>
  </si>
  <si>
    <t>KOBE</t>
  </si>
  <si>
    <t>DANANG - JAPAN</t>
  </si>
  <si>
    <t>TOKYO</t>
  </si>
  <si>
    <t>YOKOHAMA</t>
  </si>
  <si>
    <t>CY CUT OFF</t>
  </si>
  <si>
    <t>KONOIKE VINATRANS LOGISTICS CO., LTD</t>
  </si>
  <si>
    <t>KONOIKE VINATRANS LOGISTICS CO.,LTD</t>
  </si>
  <si>
    <t>HoChiMinh Office</t>
  </si>
  <si>
    <t>Tel:84-8-38725783</t>
  </si>
  <si>
    <t>Fax:84-8-38722847</t>
  </si>
  <si>
    <t>18A LUU TRONG LU ST, DIST. 7, HCMC</t>
  </si>
  <si>
    <t>Tel. +84-(0)8-38725783 Fax. +84-(0)8-38722847</t>
  </si>
  <si>
    <t>ETA
PNH</t>
  </si>
  <si>
    <t>PHNOMPENH</t>
  </si>
  <si>
    <t xml:space="preserve">STUFFING PLACE </t>
  </si>
  <si>
    <t>STUFFING PLACE</t>
  </si>
  <si>
    <t xml:space="preserve"> LCL HCM - MANILA DIRECT SERVICE</t>
  </si>
  <si>
    <t>*Above Sailing Schedule is subject to change with or without prior notice.</t>
  </si>
  <si>
    <t>CFS DANALOG</t>
  </si>
  <si>
    <t>UPDATE</t>
  </si>
  <si>
    <t>LCL HCM - HAKATA  DIRECT SERVICE</t>
  </si>
  <si>
    <t>HAKATA</t>
  </si>
  <si>
    <t>ICD TRANSIMEX - KHO 41B</t>
  </si>
  <si>
    <t>16:00 WED</t>
  </si>
  <si>
    <t>NAGOYA</t>
  </si>
  <si>
    <t>ETA BGL</t>
  </si>
  <si>
    <t>ETA TXG</t>
  </si>
  <si>
    <t>TBA</t>
  </si>
  <si>
    <t>ETA
VANCOUVER</t>
  </si>
  <si>
    <t>DNN-JAPAN</t>
  </si>
  <si>
    <t xml:space="preserve">  HOCHIMINH -  PUSAN - INCHEON SERVICE
</t>
  </si>
  <si>
    <t>HOCHIMINH - JAPAN SERVICE</t>
  </si>
  <si>
    <t xml:space="preserve">  HOCHIMINH CITY - AUSTRALIA SERVICE
</t>
  </si>
  <si>
    <t xml:space="preserve">  HOCHIMINH CITY - SINGAPORE SERVICE
</t>
  </si>
  <si>
    <t>HOCHIMINH - CANADA SERVICE</t>
  </si>
  <si>
    <t>HOCHIMINH - INDIA SERVICE</t>
  </si>
  <si>
    <t>HOCHIMINH - PHNOMPENH SERVICE</t>
  </si>
  <si>
    <t>HOCHIMINH - MALAYSIA SERVICE</t>
  </si>
  <si>
    <t xml:space="preserve"> CFS CUT OFF</t>
  </si>
  <si>
    <t>ETA
BKK</t>
  </si>
  <si>
    <t>CFS CUT OFF</t>
  </si>
  <si>
    <t>ETA
LCH</t>
  </si>
  <si>
    <t>ETA
MNL</t>
  </si>
  <si>
    <t>CFS CUT-OFF</t>
  </si>
  <si>
    <t>ETA
INC</t>
  </si>
  <si>
    <t>ETA
XINGANG</t>
  </si>
  <si>
    <t>ETA
QINGDAO</t>
  </si>
  <si>
    <t>ETA
MAA</t>
  </si>
  <si>
    <t>ETA KHH</t>
  </si>
  <si>
    <t>ETA
N.PKG</t>
  </si>
  <si>
    <t>CAT LAI
WAREHOUSE NO.1
GATE NO.11</t>
  </si>
  <si>
    <t>CAT LAI, WAREHOUSE NO. 01, GATE NO. 11</t>
  </si>
  <si>
    <t>ETA
SYD</t>
  </si>
  <si>
    <t>ETD
CAIMEP</t>
  </si>
  <si>
    <t>ETA
XIAMEN</t>
  </si>
  <si>
    <t>ETA
NINGBO</t>
  </si>
  <si>
    <t>ETA
DALIAN</t>
  </si>
  <si>
    <t>CAT LAI WAREHOUSE NO.1 GATE NO.11</t>
  </si>
  <si>
    <t>CAT LAI, WAREHOUSE NO. 01, GATE NO.11</t>
  </si>
  <si>
    <t>CAT LAI, WAREHOUSE NO. 1, GATE NO. 11</t>
  </si>
  <si>
    <t>CAT LAI PORT
 WAREHOUSE NO.1
GATE NO. 11</t>
  </si>
  <si>
    <t>CAT LAI
WAREHOUSE NO.01
GATE NO.11</t>
  </si>
  <si>
    <t>SAT</t>
  </si>
  <si>
    <t>CAT LAI PORT, W.H.1, GATE 11</t>
  </si>
  <si>
    <t>CAT LAI
WAREHOUSE NO.1
 GATE NO.11</t>
  </si>
  <si>
    <t>THU</t>
  </si>
  <si>
    <t>FRI</t>
  </si>
  <si>
    <t>MON</t>
  </si>
  <si>
    <t>16:00 THU</t>
  </si>
  <si>
    <t>CANG VICT: NO 13 BEN NGHE STREET, TAN THUAN DONG WARD, 7TH DISTRIC, HO CHI MINH CITY</t>
  </si>
  <si>
    <t>ETA
NGO
( 8-10 days)</t>
  </si>
  <si>
    <t>SUN</t>
  </si>
  <si>
    <t>ETA NYC</t>
  </si>
  <si>
    <t xml:space="preserve">CAT LAI, WAREHOUSE NO. 01, GATE NO. 11
</t>
  </si>
  <si>
    <t>TUE</t>
  </si>
  <si>
    <t xml:space="preserve">  10:00 AM</t>
  </si>
  <si>
    <t>ICD TRANSIMEX
WAREHOUSE NO.41</t>
  </si>
  <si>
    <t>ETA 
BAL, BOS, BUS, CHS, CLT,
PHI</t>
  </si>
  <si>
    <t xml:space="preserve">ETA 
CLE,
ORF,
PIT,
RIC
</t>
  </si>
  <si>
    <t>ETA
ORD</t>
  </si>
  <si>
    <t xml:space="preserve">ETA 
ATL,
DTW, 
GBR
</t>
  </si>
  <si>
    <t>ETA
MIA
CMH,
DAY
CVG
GRR
GSV</t>
  </si>
  <si>
    <t>ETA
MEM
STL
ILM
MCI</t>
  </si>
  <si>
    <t>ETA
JAX
SDF
MWK
MSP
BNA
SAV</t>
  </si>
  <si>
    <t>ETA
MOB
KOX
HSL
BHM</t>
  </si>
  <si>
    <t>ETA
TORONTO</t>
  </si>
  <si>
    <t>ETA
MONTREAL</t>
  </si>
  <si>
    <t>WED</t>
  </si>
  <si>
    <t>WAN HAI 287</t>
  </si>
  <si>
    <t>10:00 FRI</t>
  </si>
  <si>
    <t>11:00 FRI</t>
  </si>
  <si>
    <t>ETA 
BNE</t>
  </si>
  <si>
    <t>ETA 
ADE</t>
  </si>
  <si>
    <t>ETA 
FRE</t>
  </si>
  <si>
    <t>ETA SIN</t>
  </si>
  <si>
    <t>ICD TRANSIMEX
WAREHOUSE NO.40</t>
  </si>
  <si>
    <t>ETA
OSA
(6-7 days)</t>
  </si>
  <si>
    <t>ETA
UKB
( 7-8days)</t>
  </si>
  <si>
    <t>HOCHIMINH - MYANMAR SERVICE</t>
  </si>
  <si>
    <t>ETA
PKL</t>
  </si>
  <si>
    <t xml:space="preserve">CONNECTING VESSEL </t>
  </si>
  <si>
    <t>ETD PKL</t>
  </si>
  <si>
    <t>NYK PAULA</t>
  </si>
  <si>
    <t>ETA
TYO
(7-8days)</t>
  </si>
  <si>
    <t>ETA
YOK
(12-13 days)</t>
  </si>
  <si>
    <t>WAN HAI 296</t>
  </si>
  <si>
    <t>VIETSUN FORTUNE</t>
  </si>
  <si>
    <t>VIETSUN HARMONY</t>
  </si>
  <si>
    <t>DIRECT</t>
  </si>
  <si>
    <t>VIETSUN DYNAMIC</t>
  </si>
  <si>
    <t>WAN HAI 373</t>
  </si>
  <si>
    <t>CONECTING VESSEL</t>
  </si>
  <si>
    <t xml:space="preserve">DIRECT </t>
  </si>
  <si>
    <t>ETA -RGN(MIP PORT)</t>
  </si>
  <si>
    <t>MILD ORCHID</t>
  </si>
  <si>
    <t xml:space="preserve">INCHEON VOYAGER </t>
  </si>
  <si>
    <t>WAN HAI 289</t>
  </si>
  <si>
    <t/>
  </si>
  <si>
    <t xml:space="preserve">STARSHIP DRACO </t>
  </si>
  <si>
    <t>INCRES</t>
  </si>
  <si>
    <t>SITC XINGDE</t>
  </si>
  <si>
    <t>WAN HAI 292</t>
  </si>
  <si>
    <t>INTERASIA PURSUIT</t>
  </si>
  <si>
    <t>N060</t>
  </si>
  <si>
    <t>HONG AN</t>
  </si>
  <si>
    <t>YM CONSTANCY</t>
  </si>
  <si>
    <t>N068</t>
  </si>
  <si>
    <t>N046</t>
  </si>
  <si>
    <t>WAN HAI 317</t>
  </si>
  <si>
    <t>RACHA BHUM</t>
  </si>
  <si>
    <t>TB KAIYUAN</t>
  </si>
  <si>
    <t>006W</t>
  </si>
  <si>
    <t>WAN HAI 359</t>
  </si>
  <si>
    <t>SITC KEELUNG</t>
  </si>
  <si>
    <t xml:space="preserve"> 2507N</t>
  </si>
  <si>
    <t>017W</t>
  </si>
  <si>
    <t xml:space="preserve">SINAR SANUR </t>
  </si>
  <si>
    <t>SINAR SANUR</t>
  </si>
  <si>
    <t xml:space="preserve">                                                                                                                                                                                                         </t>
  </si>
  <si>
    <t>4:00 PM</t>
  </si>
  <si>
    <t>OOCL DAFFODIL</t>
  </si>
  <si>
    <t>002E</t>
  </si>
  <si>
    <t>EVER OMNI</t>
  </si>
  <si>
    <t>N059</t>
  </si>
  <si>
    <t>N069</t>
  </si>
  <si>
    <t xml:space="preserve">SAWASDEE ATLANTIC </t>
  </si>
  <si>
    <t>V.2519N</t>
  </si>
  <si>
    <t>ZHONG GU NAN HAI</t>
  </si>
  <si>
    <t xml:space="preserve">SITC CHANGDE </t>
  </si>
  <si>
    <t>CAT LAI - WAREHOUSE 1-GATE 11</t>
  </si>
  <si>
    <t>ICD TRANSIMEX- WAREHOUSE 40</t>
  </si>
  <si>
    <t>ICD TRANSIMEX- WAREHOUSE 41</t>
  </si>
  <si>
    <t>CARRIER</t>
  </si>
  <si>
    <t>TMC</t>
  </si>
  <si>
    <t>WLINK</t>
  </si>
  <si>
    <t>N055</t>
  </si>
  <si>
    <t>N081</t>
  </si>
  <si>
    <t>N047</t>
  </si>
  <si>
    <t>N056</t>
  </si>
  <si>
    <t xml:space="preserve">EVER BRAVE </t>
  </si>
  <si>
    <t>W007</t>
  </si>
  <si>
    <t>CEBU</t>
  </si>
  <si>
    <t>045S</t>
  </si>
  <si>
    <t>NEWPORT CYPRESS 99</t>
  </si>
  <si>
    <t>303W</t>
  </si>
  <si>
    <t>N032</t>
  </si>
  <si>
    <t>TERATAKI</t>
  </si>
  <si>
    <t>2541N</t>
  </si>
  <si>
    <t xml:space="preserve">KMTC LAEM CHABANG </t>
  </si>
  <si>
    <t>2513N</t>
  </si>
  <si>
    <t xml:space="preserve">WAN HAI 359 </t>
  </si>
  <si>
    <t xml:space="preserve">KMTC OSAKA </t>
  </si>
  <si>
    <t>2512N</t>
  </si>
  <si>
    <t>127S</t>
  </si>
  <si>
    <t>058S</t>
  </si>
  <si>
    <t>DONGJIN CONFIDENT 0138N</t>
  </si>
  <si>
    <t>SAWASDEE PACIFIC 2519N</t>
  </si>
  <si>
    <t>WAN HAI 290</t>
  </si>
  <si>
    <t>WAN HAI 326</t>
  </si>
  <si>
    <t>S051</t>
  </si>
  <si>
    <t>WAN HAI 293</t>
  </si>
  <si>
    <t>WAN HAI 308</t>
  </si>
  <si>
    <t>S052</t>
  </si>
  <si>
    <t>VIRA BHUM</t>
  </si>
  <si>
    <t>16:00 MON</t>
  </si>
  <si>
    <t>N061</t>
  </si>
  <si>
    <t>N071</t>
  </si>
  <si>
    <t>2513S</t>
  </si>
  <si>
    <t>2512S</t>
  </si>
  <si>
    <t xml:space="preserve">SAWASDEE DENEB </t>
  </si>
  <si>
    <t>SITC CHANGDE</t>
  </si>
  <si>
    <t>2521N</t>
  </si>
  <si>
    <t>AMOUREUX</t>
  </si>
  <si>
    <t>V.2523N</t>
  </si>
  <si>
    <t xml:space="preserve">NYK CLARA </t>
  </si>
  <si>
    <t>SITC RUNDE</t>
  </si>
  <si>
    <t>2523N</t>
  </si>
  <si>
    <t>SITC SHANGDE</t>
  </si>
  <si>
    <t>18A LUU TRONG LU ST, TAN THUAN WARD, HCMC</t>
  </si>
  <si>
    <t>ONE FOCUS</t>
  </si>
  <si>
    <t>HMM HELSINKI</t>
  </si>
  <si>
    <t>CSCL MARS</t>
  </si>
  <si>
    <t>082W</t>
  </si>
  <si>
    <t>ONE INTELLIGENCE</t>
  </si>
  <si>
    <t>YM WELLBEING</t>
  </si>
  <si>
    <t>034W</t>
  </si>
  <si>
    <t>14:00 MON</t>
  </si>
  <si>
    <t>2517N</t>
  </si>
  <si>
    <t xml:space="preserve">YM CENTENNIAL </t>
  </si>
  <si>
    <t>059N</t>
  </si>
  <si>
    <t>N020</t>
  </si>
  <si>
    <t>2515N</t>
  </si>
  <si>
    <t>2508N</t>
  </si>
  <si>
    <t>KMTC SURABAYA</t>
  </si>
  <si>
    <t xml:space="preserve"> 2509N</t>
  </si>
  <si>
    <t>W236</t>
  </si>
  <si>
    <t>W203</t>
  </si>
  <si>
    <t>W094</t>
  </si>
  <si>
    <t>W008</t>
  </si>
  <si>
    <t>OOCL YOKOHAMA 206S</t>
  </si>
  <si>
    <t>MONICA</t>
  </si>
  <si>
    <t>015S</t>
  </si>
  <si>
    <t>KOTA LARIS 094S</t>
  </si>
  <si>
    <t>046S</t>
  </si>
  <si>
    <t>OOCL HOUSTON 213S</t>
  </si>
  <si>
    <t>016S</t>
  </si>
  <si>
    <t>KOTA LUMAYAN 185S</t>
  </si>
  <si>
    <t>047S</t>
  </si>
  <si>
    <t>OOCL BRISBANE 245S</t>
  </si>
  <si>
    <t>304W</t>
  </si>
  <si>
    <t>305W</t>
  </si>
  <si>
    <t>306W</t>
  </si>
  <si>
    <t>307W</t>
  </si>
  <si>
    <t>YM CENTENNIAL</t>
  </si>
  <si>
    <t>N033</t>
  </si>
  <si>
    <t>060N</t>
  </si>
  <si>
    <t xml:space="preserve">URU BHUM </t>
  </si>
  <si>
    <t>159N</t>
  </si>
  <si>
    <t>0XKMYN1NC</t>
  </si>
  <si>
    <t>160N</t>
  </si>
  <si>
    <t>WAN HAI 335</t>
  </si>
  <si>
    <t>027N</t>
  </si>
  <si>
    <t>2529N</t>
  </si>
  <si>
    <t>2544N</t>
  </si>
  <si>
    <t xml:space="preserve">HONG AN </t>
  </si>
  <si>
    <t xml:space="preserve"> 2530N</t>
  </si>
  <si>
    <t xml:space="preserve">SITC KEELUNG </t>
  </si>
  <si>
    <t>2531N</t>
  </si>
  <si>
    <t xml:space="preserve"> 2547N</t>
  </si>
  <si>
    <t>128S</t>
  </si>
  <si>
    <t>059S</t>
  </si>
  <si>
    <t>129S</t>
  </si>
  <si>
    <t>060S</t>
  </si>
  <si>
    <t>PEGASUS PROTO 2512N</t>
  </si>
  <si>
    <t>POS HOCHIMINH 1055N</t>
  </si>
  <si>
    <t>KMTC NAGOYA 2513N</t>
  </si>
  <si>
    <t>SAWASDEE DENEB 2512N</t>
  </si>
  <si>
    <t>SKY RAINBOW 2514N</t>
  </si>
  <si>
    <t>STARSHIP AQUILA 2513N</t>
  </si>
  <si>
    <t>DONGJIN CONFIDENT 0139N</t>
  </si>
  <si>
    <t>PEGASUS PROTO 2513N</t>
  </si>
  <si>
    <t>SAWASDEE SPICA 2511N</t>
  </si>
  <si>
    <t>KMTC BANGKOK 2513N</t>
  </si>
  <si>
    <t>SKY SUNSHINE 2514N</t>
  </si>
  <si>
    <t>STARSHIP URSA 2513N</t>
  </si>
  <si>
    <t>STARSHIP PEGASUS 2514E</t>
  </si>
  <si>
    <t>SAWASDEE PACIFIC 2520N</t>
  </si>
  <si>
    <t>KMTC BANGKOK 2514N</t>
  </si>
  <si>
    <t>WAN HAI 291</t>
  </si>
  <si>
    <t>S079</t>
  </si>
  <si>
    <t>INTERASIA VISION</t>
  </si>
  <si>
    <t>S087</t>
  </si>
  <si>
    <t>S076</t>
  </si>
  <si>
    <t xml:space="preserve">HEUNG-A HOCHIMINH </t>
  </si>
  <si>
    <t>2519S</t>
  </si>
  <si>
    <t>2524S</t>
  </si>
  <si>
    <t xml:space="preserve">SAWASDEE SPICA </t>
  </si>
  <si>
    <t>2520S</t>
  </si>
  <si>
    <t>SAWASDEE CAPELLA</t>
  </si>
  <si>
    <t xml:space="preserve"> 2514S</t>
  </si>
  <si>
    <t xml:space="preserve">POS HOCHIMINH </t>
  </si>
  <si>
    <t>1055S</t>
  </si>
  <si>
    <t xml:space="preserve"> 2513S</t>
  </si>
  <si>
    <t>DONGJIN CONFIDENT</t>
  </si>
  <si>
    <t>0139S</t>
  </si>
  <si>
    <t>OOCL EGYPT</t>
  </si>
  <si>
    <t>071E</t>
  </si>
  <si>
    <t xml:space="preserve">OOCL LILAC </t>
  </si>
  <si>
    <t>COSCO DEVELOPMENT</t>
  </si>
  <si>
    <t>079E</t>
  </si>
  <si>
    <t>003E</t>
  </si>
  <si>
    <t>058B</t>
  </si>
  <si>
    <t>11:00 SAT</t>
  </si>
  <si>
    <t>SPIL NIRMALA</t>
  </si>
  <si>
    <t>098B</t>
  </si>
  <si>
    <t>047B</t>
  </si>
  <si>
    <t>N053</t>
  </si>
  <si>
    <t>059B</t>
  </si>
  <si>
    <t>N062</t>
  </si>
  <si>
    <t>099B</t>
  </si>
  <si>
    <t>N072</t>
  </si>
  <si>
    <t>060A</t>
  </si>
  <si>
    <t>STARSHIP NEPTUNE</t>
  </si>
  <si>
    <t>0017N</t>
  </si>
  <si>
    <t>CALLAO BRIDGE</t>
  </si>
  <si>
    <t>0279N</t>
  </si>
  <si>
    <t>ADDISON</t>
  </si>
  <si>
    <t>0042N </t>
  </si>
  <si>
    <t>139N</t>
  </si>
  <si>
    <t>0018N</t>
  </si>
  <si>
    <t>SITC JIANGSU</t>
  </si>
  <si>
    <t xml:space="preserve">SITC SHANDONG </t>
  </si>
  <si>
    <t>2525N</t>
  </si>
  <si>
    <t>SITC HANSHIN</t>
  </si>
  <si>
    <t>INDURO</t>
  </si>
  <si>
    <t>SITC XIANDE</t>
  </si>
  <si>
    <t>531N</t>
  </si>
  <si>
    <t>532N</t>
  </si>
  <si>
    <t>1026N</t>
  </si>
  <si>
    <t>2629N</t>
  </si>
  <si>
    <t>2530N</t>
  </si>
  <si>
    <t>ZHONG GU HUANG HAI</t>
  </si>
  <si>
    <t xml:space="preserve">2542N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</si>
</sst>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;@"/>
    <numFmt numFmtId="165" formatCode="dd/mm"/>
    <numFmt numFmtId="166" formatCode="d/mmm"/>
    <numFmt numFmtId="167" formatCode="0##"/>
    <numFmt numFmtId="168" formatCode="0_)"/>
    <numFmt numFmtId="169" formatCode="&quot;\&quot;#,##0;[Red]&quot;\&quot;\-#,##0"/>
    <numFmt numFmtId="170" formatCode="&quot;\&quot;#,##0.00;[Red]&quot;\&quot;\-#,##0.00"/>
    <numFmt numFmtId="171" formatCode="\$#,##0\ ;\(\$#,##0\)"/>
    <numFmt numFmtId="172" formatCode="&quot;\&quot;#,##0;[Red]&quot;\&quot;&quot;\&quot;\-#,##0"/>
    <numFmt numFmtId="173" formatCode="&quot;\&quot;#,##0.00;[Red]&quot;\&quot;&quot;\&quot;&quot;\&quot;&quot;\&quot;&quot;\&quot;&quot;\&quot;\-#,##0.00"/>
    <numFmt numFmtId="174" formatCode="&quot;Dien Hong V.0&quot;##&quot;-98&quot;"/>
    <numFmt numFmtId="175" formatCode="_-* #,##0.00_-;\-* #,##0.00_-;_-* &quot;-&quot;??_-;_-@_-"/>
    <numFmt numFmtId="176" formatCode="&quot;$&quot;#,##0\ ;&quot;($&quot;#,##0\)"/>
    <numFmt numFmtId="177" formatCode="&quot;CAPE &quot;"/>
    <numFmt numFmtId="178" formatCode="\$#,##0\ ;&quot;($&quot;#,##0\)"/>
    <numFmt numFmtId="179" formatCode="[$-409]h:mm\ AM/PM;@"/>
    <numFmt numFmtId="180" formatCode="_(* #,##0.00_);_(* \(#,##0.00\);_(* \-??_);_(@_)"/>
    <numFmt numFmtId="181" formatCode="[$€-C07]\ #,##0"/>
    <numFmt numFmtId="182" formatCode="_-* #,##0_-;\-* #,##0_-;_-* &quot;-&quot;_-;_-@_-"/>
    <numFmt numFmtId="183" formatCode="_-&quot;$&quot;* #,##0_-;\-&quot;$&quot;* #,##0_-;_-&quot;$&quot;* &quot;-&quot;_-;_-@_-"/>
    <numFmt numFmtId="184" formatCode="_-&quot;$&quot;* #,##0.00_-;\-&quot;$&quot;* #,##0.00_-;_-&quot;$&quot;* &quot;-&quot;??_-;_-@_-"/>
    <numFmt numFmtId="185" formatCode="mm/dd/yy"/>
    <numFmt numFmtId="186" formatCode="#,##0;\-#,##0;&quot;-&quot;"/>
    <numFmt numFmtId="187" formatCode="#,##0;[Red]&quot;-&quot;#,##0"/>
    <numFmt numFmtId="188" formatCode="#,##0.00;[Red]&quot;-&quot;#,##0.00"/>
    <numFmt numFmtId="189" formatCode="_-&quot;NT$&quot;* #,##0.00_-;\-&quot;NT$&quot;* #,##0.00_-;_-&quot;NT$&quot;* &quot;-&quot;??_-;_-@_-"/>
    <numFmt numFmtId="190" formatCode="_-&quot;NT$&quot;* #,##0_-;\-&quot;NT$&quot;* #,##0_-;_-&quot;NT$&quot;* &quot;-&quot;_-;_-@_-"/>
    <numFmt numFmtId="191" formatCode="&quot;$&quot;#,##0\ ;\(&quot;$&quot;#,##0\)"/>
    <numFmt numFmtId="192" formatCode="&quot;CAPE&quot;\ ####"/>
    <numFmt numFmtId="193" formatCode="0.0"/>
    <numFmt numFmtId="194" formatCode="0.000"/>
    <numFmt numFmtId="195" formatCode="_ * #,##0_)&quot;$&quot;_ ;_ * \(#,##0\)&quot;$&quot;_ ;_ * &quot;-&quot;_)&quot;$&quot;_ ;_ @_ "/>
    <numFmt numFmtId="196" formatCode="_ * #,##0_)_$_ ;_ * \(#,##0\)_$_ ;_ * &quot;-&quot;_)_$_ ;_ @_ "/>
    <numFmt numFmtId="197" formatCode="_ * #,##0.00_)&quot;$&quot;_ ;_ * \(#,##0.00\)&quot;$&quot;_ ;_ * &quot;-&quot;??_)&quot;$&quot;_ ;_ @_ "/>
    <numFmt numFmtId="198" formatCode="_ * #,##0.00_)_$_ ;_ * \(#,##0.00\)_$_ ;_ * &quot;-&quot;??_)_$_ ;_ @_ "/>
    <numFmt numFmtId="199" formatCode="_ * #,##0_ ;_ * \-#,##0_ ;_ * &quot;-&quot;_ ;_ @_ "/>
    <numFmt numFmtId="200" formatCode="_ * #,##0.00_ ;_ * \-#,##0.00_ ;_ * &quot;-&quot;??_ ;_ @_ "/>
    <numFmt numFmtId="201" formatCode="_ * #,##0.00_)\ &quot;F&quot;_ ;_ * \(#,##0.00\)\ &quot;F&quot;_ ;_ * &quot;-&quot;??_)\ &quot;F&quot;_ ;_ @_ "/>
    <numFmt numFmtId="202" formatCode="_ * #,##0.00_)\ _$_ ;_ * \(#,##0.00\)\ _$_ ;_ * &quot;-&quot;??_)\ _$_ ;_ @_ "/>
    <numFmt numFmtId="203" formatCode="h:mm;@"/>
  </numFmts>
  <fonts count="214">
    <font>
      <sz val="11"/>
      <name val="VNI-Times"/>
    </font>
    <font>
      <sz val="11"/>
      <name val="VNI-Times"/>
    </font>
    <font>
      <sz val="8"/>
      <name val="VNI-Times"/>
    </font>
    <font>
      <sz val="10"/>
      <name val="Arial"/>
      <family val="2"/>
    </font>
    <font>
      <sz val="11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sz val="12"/>
      <name val="VNI-Times"/>
    </font>
    <font>
      <b/>
      <i/>
      <sz val="14"/>
      <color indexed="12"/>
      <name val="VNI-Meli"/>
    </font>
    <font>
      <u/>
      <sz val="10"/>
      <color indexed="12"/>
      <name val="Arial"/>
      <family val="2"/>
    </font>
    <font>
      <b/>
      <i/>
      <sz val="14"/>
      <name val="VNI-Meli"/>
    </font>
    <font>
      <sz val="11"/>
      <name val="VNI-Times"/>
    </font>
    <font>
      <i/>
      <sz val="11"/>
      <name val="Arial"/>
      <family val="2"/>
    </font>
    <font>
      <b/>
      <sz val="10"/>
      <color indexed="41"/>
      <name val="Arial"/>
      <family val="2"/>
    </font>
    <font>
      <sz val="10"/>
      <name val="VNI-Times"/>
    </font>
    <font>
      <b/>
      <i/>
      <sz val="10"/>
      <name val="VNI-Meli"/>
    </font>
    <font>
      <sz val="10"/>
      <name val="Lucida Console"/>
      <family val="3"/>
    </font>
    <font>
      <b/>
      <sz val="26"/>
      <name val="Lucida Console"/>
      <family val="3"/>
    </font>
    <font>
      <b/>
      <sz val="9"/>
      <name val="Lucida Console"/>
      <family val="3"/>
    </font>
    <font>
      <sz val="8"/>
      <name val="Lucida Console"/>
      <family val="3"/>
    </font>
    <font>
      <b/>
      <sz val="30"/>
      <name val="Lucida Console"/>
      <family val="3"/>
    </font>
    <font>
      <u/>
      <sz val="8.25"/>
      <color indexed="12"/>
      <name val="VNI-Times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name val="Lucida Console"/>
      <family val="3"/>
    </font>
    <font>
      <b/>
      <sz val="12"/>
      <name val="Lucida Console"/>
      <family val="3"/>
    </font>
    <font>
      <b/>
      <sz val="14"/>
      <color indexed="10"/>
      <name val="Lucida Console"/>
      <family val="3"/>
    </font>
    <font>
      <b/>
      <u/>
      <sz val="14"/>
      <color indexed="10"/>
      <name val="Lucida Console"/>
      <family val="3"/>
    </font>
    <font>
      <b/>
      <sz val="18"/>
      <name val="Lucida Console"/>
      <family val="3"/>
    </font>
    <font>
      <b/>
      <u/>
      <sz val="24"/>
      <color indexed="12"/>
      <name val="Lucida Console"/>
      <family val="3"/>
    </font>
    <font>
      <sz val="11"/>
      <name val="VNI-Times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4"/>
      <name val="VNI-Times"/>
    </font>
    <font>
      <b/>
      <sz val="16"/>
      <name val="VNI-Times"/>
    </font>
    <font>
      <sz val="10"/>
      <name val="Helv"/>
    </font>
    <font>
      <sz val="11"/>
      <name val="VNI-Times"/>
    </font>
    <font>
      <i/>
      <sz val="10"/>
      <name val="Arial"/>
      <family val="2"/>
    </font>
    <font>
      <b/>
      <i/>
      <sz val="14"/>
      <name val="Arial"/>
      <family val="2"/>
    </font>
    <font>
      <b/>
      <sz val="16"/>
      <name val="Arial"/>
      <family val="2"/>
    </font>
    <font>
      <b/>
      <sz val="14"/>
      <color indexed="81"/>
      <name val="Tahoma"/>
      <family val="2"/>
    </font>
    <font>
      <sz val="12"/>
      <name val="細明體"/>
      <family val="3"/>
      <charset val="136"/>
    </font>
    <font>
      <b/>
      <sz val="12"/>
      <color indexed="81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u/>
      <sz val="14"/>
      <color indexed="10"/>
      <name val="Lucida Console"/>
      <family val="3"/>
    </font>
    <font>
      <sz val="10"/>
      <name val="Arial"/>
      <family val="2"/>
    </font>
    <font>
      <u/>
      <sz val="10"/>
      <color indexed="12"/>
      <name val="VNI-Times"/>
    </font>
    <font>
      <b/>
      <sz val="12"/>
      <name val="Arial"/>
      <family val="2"/>
    </font>
    <font>
      <b/>
      <sz val="18"/>
      <name val="Arial"/>
      <family val="2"/>
    </font>
    <font>
      <u/>
      <sz val="10"/>
      <color indexed="12"/>
      <name val="MS Sans Serif"/>
      <family val="2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2"/>
      <name val="宋?"/>
      <family val="3"/>
      <charset val="255"/>
    </font>
    <font>
      <sz val="12"/>
      <name val="新細明體"/>
      <charset val="136"/>
    </font>
    <font>
      <u/>
      <sz val="10"/>
      <color indexed="36"/>
      <name val="MS Sans Serif"/>
      <family val="2"/>
    </font>
    <font>
      <b/>
      <sz val="11"/>
      <color indexed="10"/>
      <name val="Calibri"/>
      <family val="2"/>
    </font>
    <font>
      <sz val="10"/>
      <name val="MS Sans Serif"/>
      <family val="2"/>
    </font>
    <font>
      <sz val="11"/>
      <color indexed="58"/>
      <name val="Calibri"/>
      <family val="2"/>
    </font>
    <font>
      <b/>
      <sz val="11"/>
      <color indexed="57"/>
      <name val="Calibri"/>
      <family val="2"/>
    </font>
    <font>
      <sz val="11"/>
      <color indexed="19"/>
      <name val="Calibri"/>
      <family val="2"/>
    </font>
    <font>
      <b/>
      <sz val="18"/>
      <color indexed="57"/>
      <name val="Cambria"/>
      <family val="2"/>
    </font>
    <font>
      <sz val="10"/>
      <name val="Helv"/>
      <family val="2"/>
    </font>
    <font>
      <sz val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2"/>
      <name val="新細明體"/>
      <family val="1"/>
      <charset val="136"/>
    </font>
    <font>
      <u/>
      <sz val="11"/>
      <color indexed="12"/>
      <name val="VNI-Times"/>
    </font>
    <font>
      <sz val="10"/>
      <name val="MS Sans Serif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9"/>
      <name val="Times New Roman"/>
      <family val="1"/>
    </font>
    <font>
      <sz val="12"/>
      <name val="Times New Roman"/>
      <family val="1"/>
    </font>
    <font>
      <b/>
      <sz val="18"/>
      <color indexed="56"/>
      <name val="Cambria"/>
      <family val="1"/>
    </font>
    <font>
      <u/>
      <sz val="10"/>
      <color indexed="20"/>
      <name val="MS Sans Serif"/>
      <family val="2"/>
    </font>
    <font>
      <b/>
      <sz val="14"/>
      <color indexed="8"/>
      <name val="Tahoma"/>
      <family val="2"/>
    </font>
    <font>
      <sz val="9"/>
      <name val="Times New Roman"/>
      <family val="1"/>
      <charset val="134"/>
    </font>
    <font>
      <sz val="11"/>
      <name val="Cambria"/>
      <family val="1"/>
    </font>
    <font>
      <sz val="10"/>
      <name val="Cambria"/>
      <family val="1"/>
    </font>
    <font>
      <sz val="10"/>
      <color indexed="8"/>
      <name val="Cambria"/>
      <family val="1"/>
    </font>
    <font>
      <b/>
      <sz val="10"/>
      <name val="Cambria"/>
      <family val="1"/>
    </font>
    <font>
      <b/>
      <sz val="16"/>
      <name val="VNI-Helve-Condense"/>
      <family val="2"/>
    </font>
    <font>
      <sz val="10"/>
      <name val="VNI-Helve-Condense"/>
      <family val="2"/>
    </font>
    <font>
      <sz val="12"/>
      <name val="VNI-Helve-Condense"/>
      <family val="2"/>
    </font>
    <font>
      <sz val="12"/>
      <name val="宋体"/>
      <charset val="134"/>
    </font>
    <font>
      <sz val="10"/>
      <name val="Arial"/>
      <family val="2"/>
      <charset val="163"/>
    </font>
    <font>
      <sz val="12"/>
      <name val=".VnTime"/>
      <family val="2"/>
    </font>
    <font>
      <sz val="10"/>
      <color indexed="8"/>
      <name val="Times New Roman"/>
      <family val="1"/>
    </font>
    <font>
      <u/>
      <sz val="7.5"/>
      <color indexed="12"/>
      <name val="Arial"/>
      <family val="2"/>
    </font>
    <font>
      <sz val="10"/>
      <color indexed="17"/>
      <name val="Arial"/>
      <family val="2"/>
    </font>
    <font>
      <sz val="11"/>
      <color indexed="8"/>
      <name val="宋体"/>
      <charset val="134"/>
    </font>
    <font>
      <sz val="12"/>
      <name val="宋体"/>
      <family val="3"/>
      <charset val="134"/>
    </font>
    <font>
      <sz val="11"/>
      <color indexed="9"/>
      <name val="宋体"/>
      <charset val="134"/>
    </font>
    <font>
      <sz val="10"/>
      <color indexed="8"/>
      <name val="Times New Roman"/>
      <family val="2"/>
      <charset val="238"/>
    </font>
    <font>
      <sz val="10"/>
      <name val="Times New Roman CE"/>
      <charset val="238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0"/>
      <color indexed="20"/>
      <name val="Arial"/>
      <family val="2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62"/>
      <name val="Cambria"/>
      <family val="1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u/>
      <sz val="3"/>
      <color indexed="12"/>
      <name val="細明體"/>
      <family val="3"/>
      <charset val="136"/>
    </font>
    <font>
      <u/>
      <sz val="6"/>
      <color indexed="36"/>
      <name val="細明體"/>
      <family val="3"/>
      <charset val="136"/>
    </font>
    <font>
      <u/>
      <sz val="6"/>
      <color indexed="12"/>
      <name val="細明體"/>
      <family val="3"/>
      <charset val="136"/>
    </font>
    <font>
      <sz val="11"/>
      <color indexed="8"/>
      <name val="ＭＳ Ｐゴシック"/>
      <family val="2"/>
      <charset val="128"/>
    </font>
    <font>
      <sz val="12"/>
      <color indexed="8"/>
      <name val="新細明體"/>
      <family val="1"/>
      <charset val="136"/>
    </font>
    <font>
      <sz val="11"/>
      <color indexed="9"/>
      <name val="ＭＳ Ｐゴシック"/>
      <family val="2"/>
      <charset val="128"/>
    </font>
    <font>
      <sz val="12"/>
      <color indexed="9"/>
      <name val="新細明體"/>
      <family val="1"/>
      <charset val="136"/>
    </font>
    <font>
      <b/>
      <sz val="18"/>
      <color indexed="56"/>
      <name val="ＭＳ Ｐゴシック"/>
      <family val="2"/>
      <charset val="128"/>
    </font>
    <font>
      <b/>
      <sz val="11"/>
      <color indexed="9"/>
      <name val="ＭＳ Ｐゴシック"/>
      <family val="2"/>
      <charset val="128"/>
    </font>
    <font>
      <sz val="11"/>
      <color indexed="60"/>
      <name val="ＭＳ Ｐゴシック"/>
      <family val="2"/>
      <charset val="128"/>
    </font>
    <font>
      <sz val="11"/>
      <name val="ＭＳ Ｐゴシック"/>
      <family val="2"/>
      <charset val="128"/>
    </font>
    <font>
      <sz val="11"/>
      <color indexed="52"/>
      <name val="ＭＳ Ｐゴシック"/>
      <family val="2"/>
      <charset val="128"/>
    </font>
    <font>
      <sz val="12"/>
      <color indexed="60"/>
      <name val="新細明體"/>
      <family val="1"/>
      <charset val="136"/>
    </font>
    <font>
      <sz val="11"/>
      <color indexed="62"/>
      <name val="ＭＳ Ｐゴシック"/>
      <family val="2"/>
      <charset val="128"/>
    </font>
    <font>
      <b/>
      <sz val="11"/>
      <color indexed="63"/>
      <name val="ＭＳ Ｐゴシック"/>
      <family val="2"/>
      <charset val="128"/>
    </font>
    <font>
      <b/>
      <sz val="12"/>
      <color indexed="8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12"/>
      <name val="夥鰻羹"/>
      <family val="1"/>
      <charset val="136"/>
    </font>
    <font>
      <sz val="11"/>
      <color indexed="20"/>
      <name val="ＭＳ Ｐゴシック"/>
      <family val="2"/>
      <charset val="128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1"/>
      <color indexed="17"/>
      <name val="ＭＳ Ｐゴシック"/>
      <family val="2"/>
      <charset val="128"/>
    </font>
    <font>
      <b/>
      <sz val="15"/>
      <color indexed="56"/>
      <name val="ＭＳ Ｐゴシック"/>
      <family val="2"/>
      <charset val="128"/>
    </font>
    <font>
      <b/>
      <sz val="13"/>
      <color indexed="56"/>
      <name val="ＭＳ Ｐゴシック"/>
      <family val="2"/>
      <charset val="128"/>
    </font>
    <font>
      <b/>
      <sz val="11"/>
      <color indexed="56"/>
      <name val="ＭＳ Ｐゴシック"/>
      <family val="2"/>
      <charset val="128"/>
    </font>
    <font>
      <b/>
      <sz val="11"/>
      <color indexed="52"/>
      <name val="ＭＳ Ｐゴシック"/>
      <family val="2"/>
      <charset val="128"/>
    </font>
    <font>
      <b/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i/>
      <sz val="11"/>
      <color indexed="23"/>
      <name val="ＭＳ Ｐゴシック"/>
      <family val="2"/>
      <charset val="128"/>
    </font>
    <font>
      <sz val="11"/>
      <color indexed="10"/>
      <name val="ＭＳ Ｐゴシック"/>
      <family val="2"/>
      <charset val="128"/>
    </font>
    <font>
      <sz val="12"/>
      <color indexed="1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1"/>
      <color indexed="8"/>
      <name val="ＭＳ Ｐゴシック"/>
      <family val="2"/>
      <charset val="128"/>
    </font>
    <font>
      <sz val="10"/>
      <name val="Cambria"/>
      <family val="1"/>
    </font>
    <font>
      <b/>
      <u/>
      <sz val="14"/>
      <color indexed="10"/>
      <name val="Lucida Console"/>
      <family val="3"/>
    </font>
    <font>
      <b/>
      <sz val="10"/>
      <name val="Cambria"/>
      <family val="1"/>
    </font>
    <font>
      <sz val="10"/>
      <name val="Cambria"/>
      <family val="1"/>
    </font>
    <font>
      <sz val="11"/>
      <name val="Calibri"/>
      <family val="2"/>
    </font>
    <font>
      <sz val="10"/>
      <name val=".VnArial"/>
      <family val="2"/>
    </font>
    <font>
      <sz val="12"/>
      <name val="¹ÙÅÁÃ¼"/>
      <charset val="129"/>
    </font>
    <font>
      <sz val="11"/>
      <name val="µ¸¿ò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sz val="14"/>
      <name val="Cordia New"/>
      <family val="2"/>
    </font>
    <font>
      <u/>
      <sz val="12"/>
      <color indexed="12"/>
      <name val="VNI-Times"/>
    </font>
    <font>
      <b/>
      <sz val="16"/>
      <color indexed="81"/>
      <name val="Tahoma"/>
      <family val="2"/>
    </font>
    <font>
      <sz val="16"/>
      <color indexed="81"/>
      <name val="Tahoma"/>
      <family val="2"/>
    </font>
    <font>
      <sz val="10"/>
      <name val="Cambria"/>
      <family val="1"/>
    </font>
    <font>
      <b/>
      <sz val="10"/>
      <name val="Cambria"/>
      <family val="1"/>
    </font>
    <font>
      <sz val="10"/>
      <color indexed="8"/>
      <name val="Cambria"/>
      <family val="1"/>
    </font>
    <font>
      <b/>
      <sz val="18"/>
      <color indexed="56"/>
      <name val="Cambria"/>
      <family val="2"/>
    </font>
    <font>
      <u/>
      <sz val="12"/>
      <color indexed="12"/>
      <name val="新細明體"/>
      <family val="1"/>
      <charset val="136"/>
    </font>
    <font>
      <u/>
      <sz val="12"/>
      <color indexed="12"/>
      <name val=".VnTime"/>
      <family val="2"/>
    </font>
    <font>
      <sz val="11"/>
      <name val="Palatino Linotype"/>
      <family val="1"/>
    </font>
    <font>
      <b/>
      <i/>
      <sz val="10"/>
      <name val="VNI-Times"/>
    </font>
    <font>
      <b/>
      <i/>
      <sz val="11"/>
      <name val="VNI-Times"/>
    </font>
    <font>
      <i/>
      <sz val="10"/>
      <name val="VNI-Helve-Condense"/>
    </font>
    <font>
      <b/>
      <sz val="10"/>
      <color indexed="8"/>
      <name val="Cambria"/>
      <family val="1"/>
    </font>
    <font>
      <i/>
      <sz val="10"/>
      <color indexed="8"/>
      <name val="Cambria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8"/>
      <color theme="3"/>
      <name val="Cambria"/>
      <family val="2"/>
      <scheme val="major"/>
    </font>
    <font>
      <i/>
      <sz val="10"/>
      <name val="Cambria"/>
      <family val="1"/>
      <scheme val="major"/>
    </font>
    <font>
      <sz val="10"/>
      <name val="Cambria"/>
      <family val="1"/>
      <scheme val="major"/>
    </font>
    <font>
      <i/>
      <sz val="9"/>
      <name val="Cambria"/>
      <family val="1"/>
      <scheme val="major"/>
    </font>
    <font>
      <sz val="12"/>
      <name val="Cambria"/>
      <family val="1"/>
      <scheme val="major"/>
    </font>
    <font>
      <sz val="11"/>
      <color theme="0"/>
      <name val="VNI-Times"/>
    </font>
    <font>
      <sz val="11"/>
      <color theme="0"/>
      <name val="Arial"/>
      <family val="2"/>
    </font>
    <font>
      <sz val="10"/>
      <color theme="0"/>
      <name val="Cambria"/>
      <family val="1"/>
    </font>
    <font>
      <sz val="10"/>
      <color theme="1"/>
      <name val="Cambria"/>
      <family val="1"/>
    </font>
    <font>
      <sz val="10"/>
      <color theme="0"/>
      <name val="Helv"/>
    </font>
    <font>
      <sz val="10"/>
      <color theme="1"/>
      <name val="Cambria"/>
      <family val="1"/>
      <scheme val="major"/>
    </font>
    <font>
      <sz val="12"/>
      <color theme="1"/>
      <name val="VNI-Helve-Condense"/>
      <family val="2"/>
    </font>
    <font>
      <b/>
      <sz val="14"/>
      <color theme="1"/>
      <name val="VNI-Times"/>
    </font>
    <font>
      <sz val="11"/>
      <color theme="1"/>
      <name val="VNI-Times"/>
    </font>
    <font>
      <sz val="10"/>
      <color theme="1" tint="4.9989318521683403E-2"/>
      <name val="Cambria"/>
      <family val="1"/>
    </font>
  </fonts>
  <fills count="8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5"/>
        <b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7"/>
        <bgColor indexed="64"/>
      </patternFill>
    </fill>
    <fill>
      <patternFill patternType="solid">
        <fgColor indexed="54"/>
      </patternFill>
    </fill>
    <fill>
      <patternFill patternType="solid">
        <fgColor indexed="54"/>
        <bgColor indexed="23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53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43"/>
      </patternFill>
    </fill>
    <fill>
      <patternFill patternType="solid">
        <fgColor indexed="40"/>
        <bgColor indexed="44"/>
      </patternFill>
    </fill>
    <fill>
      <patternFill patternType="solid">
        <fgColor indexed="40"/>
        <bgColor indexed="64"/>
      </patternFill>
    </fill>
    <fill>
      <patternFill patternType="solid">
        <fgColor indexed="40"/>
        <bgColor indexed="26"/>
      </patternFill>
    </fill>
    <fill>
      <patternFill patternType="solid">
        <fgColor rgb="FFFFFFCC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0CCFF"/>
        <bgColor indexed="26"/>
      </patternFill>
    </fill>
    <fill>
      <patternFill patternType="solid">
        <fgColor rgb="FF00CCFF"/>
        <bgColor indexed="22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259">
    <xf numFmtId="0" fontId="0" fillId="0" borderId="0"/>
    <xf numFmtId="183" fontId="7" fillId="0" borderId="0" applyFont="0" applyFill="0" applyBorder="0" applyAlignment="0" applyProtection="0"/>
    <xf numFmtId="197" fontId="173" fillId="0" borderId="0" applyFont="0" applyFill="0" applyBorder="0" applyAlignment="0" applyProtection="0"/>
    <xf numFmtId="200" fontId="173" fillId="0" borderId="0" applyFont="0" applyFill="0" applyBorder="0" applyAlignment="0" applyProtection="0"/>
    <xf numFmtId="199" fontId="173" fillId="0" borderId="0" applyFont="0" applyFill="0" applyBorder="0" applyAlignment="0" applyProtection="0"/>
    <xf numFmtId="0" fontId="3" fillId="0" borderId="0"/>
    <xf numFmtId="0" fontId="35" fillId="0" borderId="0"/>
    <xf numFmtId="0" fontId="3" fillId="0" borderId="0"/>
    <xf numFmtId="195" fontId="14" fillId="0" borderId="0" applyFont="0" applyFill="0" applyBorder="0" applyAlignment="0" applyProtection="0"/>
    <xf numFmtId="183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98" fontId="14" fillId="0" borderId="0" applyFont="0" applyFill="0" applyBorder="0" applyAlignment="0" applyProtection="0"/>
    <xf numFmtId="182" fontId="7" fillId="0" borderId="0" applyFont="0" applyFill="0" applyBorder="0" applyAlignment="0" applyProtection="0"/>
    <xf numFmtId="195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175" fontId="7" fillId="0" borderId="0" applyFont="0" applyFill="0" applyBorder="0" applyAlignment="0" applyProtection="0"/>
    <xf numFmtId="196" fontId="14" fillId="0" borderId="0" applyFont="0" applyFill="0" applyBorder="0" applyAlignment="0" applyProtection="0"/>
    <xf numFmtId="182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96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182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0" fontId="3" fillId="0" borderId="0"/>
    <xf numFmtId="182" fontId="7" fillId="0" borderId="0" applyFont="0" applyFill="0" applyBorder="0" applyAlignment="0" applyProtection="0"/>
    <xf numFmtId="196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183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9" fontId="174" fillId="0" borderId="0" applyFont="0" applyFill="0" applyBorder="0" applyAlignment="0" applyProtection="0"/>
    <xf numFmtId="0" fontId="43" fillId="3" borderId="0" applyNumberFormat="0" applyBorder="0" applyAlignment="0" applyProtection="0"/>
    <xf numFmtId="0" fontId="43" fillId="4" borderId="0" applyNumberFormat="0" applyBorder="0" applyProtection="0">
      <alignment vertical="center"/>
    </xf>
    <xf numFmtId="0" fontId="43" fillId="4" borderId="0" applyNumberFormat="0" applyBorder="0" applyAlignment="0" applyProtection="0"/>
    <xf numFmtId="0" fontId="43" fillId="2" borderId="0" applyNumberFormat="0" applyBorder="0" applyAlignment="0" applyProtection="0"/>
    <xf numFmtId="0" fontId="43" fillId="5" borderId="0" applyNumberFormat="0" applyBorder="0" applyAlignment="0" applyProtection="0"/>
    <xf numFmtId="0" fontId="43" fillId="4" borderId="0" applyNumberFormat="0" applyBorder="0" applyAlignment="0" applyProtection="0"/>
    <xf numFmtId="0" fontId="43" fillId="6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Protection="0">
      <alignment vertical="center"/>
    </xf>
    <xf numFmtId="0" fontId="43" fillId="4" borderId="0" applyNumberFormat="0" applyBorder="0" applyAlignment="0" applyProtection="0"/>
    <xf numFmtId="0" fontId="43" fillId="5" borderId="0" applyNumberFormat="0" applyBorder="0" applyProtection="0">
      <alignment vertical="center"/>
    </xf>
    <xf numFmtId="0" fontId="195" fillId="2" borderId="0" applyNumberFormat="0" applyBorder="0" applyAlignment="0" applyProtection="0"/>
    <xf numFmtId="0" fontId="43" fillId="8" borderId="0" applyNumberFormat="0" applyBorder="0" applyAlignment="0" applyProtection="0"/>
    <xf numFmtId="0" fontId="43" fillId="9" borderId="0" applyNumberFormat="0" applyBorder="0" applyProtection="0">
      <alignment vertical="center"/>
    </xf>
    <xf numFmtId="0" fontId="43" fillId="9" borderId="0" applyNumberFormat="0" applyBorder="0" applyAlignment="0" applyProtection="0"/>
    <xf numFmtId="0" fontId="43" fillId="7" borderId="0" applyNumberFormat="0" applyBorder="0" applyAlignment="0" applyProtection="0"/>
    <xf numFmtId="0" fontId="43" fillId="10" borderId="0" applyNumberFormat="0" applyBorder="0" applyAlignment="0" applyProtection="0"/>
    <xf numFmtId="0" fontId="43" fillId="9" borderId="0" applyNumberFormat="0" applyBorder="0" applyAlignment="0" applyProtection="0"/>
    <xf numFmtId="0" fontId="43" fillId="11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Protection="0">
      <alignment vertical="center"/>
    </xf>
    <xf numFmtId="0" fontId="43" fillId="9" borderId="0" applyNumberFormat="0" applyBorder="0" applyAlignment="0" applyProtection="0"/>
    <xf numFmtId="0" fontId="43" fillId="10" borderId="0" applyNumberFormat="0" applyBorder="0" applyProtection="0">
      <alignment vertical="center"/>
    </xf>
    <xf numFmtId="0" fontId="195" fillId="7" borderId="0" applyNumberFormat="0" applyBorder="0" applyAlignment="0" applyProtection="0"/>
    <xf numFmtId="0" fontId="43" fillId="13" borderId="0" applyNumberFormat="0" applyBorder="0" applyAlignment="0" applyProtection="0"/>
    <xf numFmtId="0" fontId="43" fillId="14" borderId="0" applyNumberFormat="0" applyBorder="0" applyProtection="0">
      <alignment vertical="center"/>
    </xf>
    <xf numFmtId="0" fontId="43" fillId="14" borderId="0" applyNumberFormat="0" applyBorder="0" applyAlignment="0" applyProtection="0"/>
    <xf numFmtId="0" fontId="43" fillId="12" borderId="0" applyNumberFormat="0" applyBorder="0" applyAlignment="0" applyProtection="0"/>
    <xf numFmtId="0" fontId="43" fillId="15" borderId="0" applyNumberFormat="0" applyBorder="0" applyAlignment="0" applyProtection="0"/>
    <xf numFmtId="0" fontId="43" fillId="14" borderId="0" applyNumberFormat="0" applyBorder="0" applyAlignment="0" applyProtection="0"/>
    <xf numFmtId="0" fontId="43" fillId="16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Protection="0">
      <alignment vertical="center"/>
    </xf>
    <xf numFmtId="0" fontId="43" fillId="14" borderId="0" applyNumberFormat="0" applyBorder="0" applyAlignment="0" applyProtection="0"/>
    <xf numFmtId="0" fontId="43" fillId="15" borderId="0" applyNumberFormat="0" applyBorder="0" applyProtection="0">
      <alignment vertical="center"/>
    </xf>
    <xf numFmtId="0" fontId="195" fillId="12" borderId="0" applyNumberFormat="0" applyBorder="0" applyAlignment="0" applyProtection="0"/>
    <xf numFmtId="0" fontId="43" fillId="18" borderId="0" applyNumberFormat="0" applyBorder="0" applyAlignment="0" applyProtection="0"/>
    <xf numFmtId="0" fontId="43" fillId="19" borderId="0" applyNumberFormat="0" applyBorder="0" applyProtection="0">
      <alignment vertical="center"/>
    </xf>
    <xf numFmtId="0" fontId="43" fillId="19" borderId="0" applyNumberFormat="0" applyBorder="0" applyAlignment="0" applyProtection="0"/>
    <xf numFmtId="0" fontId="43" fillId="17" borderId="0" applyNumberFormat="0" applyBorder="0" applyAlignment="0" applyProtection="0"/>
    <xf numFmtId="0" fontId="43" fillId="20" borderId="0" applyNumberFormat="0" applyBorder="0" applyAlignment="0" applyProtection="0"/>
    <xf numFmtId="0" fontId="43" fillId="19" borderId="0" applyNumberFormat="0" applyBorder="0" applyAlignment="0" applyProtection="0"/>
    <xf numFmtId="0" fontId="43" fillId="21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Protection="0">
      <alignment vertical="center"/>
    </xf>
    <xf numFmtId="0" fontId="43" fillId="19" borderId="0" applyNumberFormat="0" applyBorder="0" applyAlignment="0" applyProtection="0"/>
    <xf numFmtId="0" fontId="43" fillId="20" borderId="0" applyNumberFormat="0" applyBorder="0" applyProtection="0">
      <alignment vertical="center"/>
    </xf>
    <xf numFmtId="0" fontId="195" fillId="17" borderId="0" applyNumberFormat="0" applyBorder="0" applyAlignment="0" applyProtection="0"/>
    <xf numFmtId="0" fontId="43" fillId="22" borderId="0" applyNumberFormat="0" applyBorder="0" applyAlignment="0" applyProtection="0"/>
    <xf numFmtId="0" fontId="43" fillId="23" borderId="0" applyNumberFormat="0" applyBorder="0" applyProtection="0">
      <alignment vertical="center"/>
    </xf>
    <xf numFmtId="0" fontId="43" fillId="23" borderId="0" applyNumberFormat="0" applyBorder="0" applyAlignment="0" applyProtection="0"/>
    <xf numFmtId="0" fontId="43" fillId="24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Protection="0">
      <alignment vertical="center"/>
    </xf>
    <xf numFmtId="0" fontId="43" fillId="23" borderId="0" applyNumberFormat="0" applyBorder="0" applyAlignment="0" applyProtection="0"/>
    <xf numFmtId="0" fontId="43" fillId="24" borderId="0" applyNumberFormat="0" applyBorder="0" applyProtection="0">
      <alignment vertical="center"/>
    </xf>
    <xf numFmtId="0" fontId="43" fillId="13" borderId="0" applyNumberFormat="0" applyBorder="0" applyAlignment="0" applyProtection="0"/>
    <xf numFmtId="0" fontId="43" fillId="21" borderId="0" applyNumberFormat="0" applyBorder="0" applyProtection="0">
      <alignment vertical="center"/>
    </xf>
    <xf numFmtId="0" fontId="43" fillId="21" borderId="0" applyNumberFormat="0" applyBorder="0" applyAlignment="0" applyProtection="0"/>
    <xf numFmtId="0" fontId="43" fillId="18" borderId="0" applyNumberFormat="0" applyBorder="0" applyAlignment="0" applyProtection="0"/>
    <xf numFmtId="0" fontId="43" fillId="25" borderId="0" applyNumberFormat="0" applyBorder="0" applyAlignment="0" applyProtection="0"/>
    <xf numFmtId="0" fontId="43" fillId="21" borderId="0" applyNumberFormat="0" applyBorder="0" applyAlignment="0" applyProtection="0"/>
    <xf numFmtId="0" fontId="43" fillId="16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Protection="0">
      <alignment vertical="center"/>
    </xf>
    <xf numFmtId="0" fontId="43" fillId="21" borderId="0" applyNumberFormat="0" applyBorder="0" applyAlignment="0" applyProtection="0"/>
    <xf numFmtId="0" fontId="43" fillId="25" borderId="0" applyNumberFormat="0" applyBorder="0" applyProtection="0">
      <alignment vertical="center"/>
    </xf>
    <xf numFmtId="0" fontId="132" fillId="2" borderId="0" applyNumberFormat="0" applyBorder="0" applyAlignment="0" applyProtection="0">
      <alignment vertical="center"/>
    </xf>
    <xf numFmtId="0" fontId="132" fillId="7" borderId="0" applyNumberFormat="0" applyBorder="0" applyAlignment="0" applyProtection="0">
      <alignment vertical="center"/>
    </xf>
    <xf numFmtId="0" fontId="132" fillId="12" borderId="0" applyNumberFormat="0" applyBorder="0" applyAlignment="0" applyProtection="0">
      <alignment vertical="center"/>
    </xf>
    <xf numFmtId="0" fontId="132" fillId="17" borderId="0" applyNumberFormat="0" applyBorder="0" applyAlignment="0" applyProtection="0">
      <alignment vertical="center"/>
    </xf>
    <xf numFmtId="0" fontId="132" fillId="22" borderId="0" applyNumberFormat="0" applyBorder="0" applyAlignment="0" applyProtection="0">
      <alignment vertical="center"/>
    </xf>
    <xf numFmtId="0" fontId="132" fillId="18" borderId="0" applyNumberFormat="0" applyBorder="0" applyAlignment="0" applyProtection="0">
      <alignment vertical="center"/>
    </xf>
    <xf numFmtId="0" fontId="107" fillId="2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12" borderId="0" applyNumberFormat="0" applyBorder="0" applyAlignment="0" applyProtection="0">
      <alignment vertical="center"/>
    </xf>
    <xf numFmtId="0" fontId="107" fillId="17" borderId="0" applyNumberFormat="0" applyBorder="0" applyAlignment="0" applyProtection="0">
      <alignment vertical="center"/>
    </xf>
    <xf numFmtId="0" fontId="107" fillId="22" borderId="0" applyNumberFormat="0" applyBorder="0" applyAlignment="0" applyProtection="0">
      <alignment vertical="center"/>
    </xf>
    <xf numFmtId="0" fontId="107" fillId="18" borderId="0" applyNumberFormat="0" applyBorder="0" applyAlignment="0" applyProtection="0">
      <alignment vertical="center"/>
    </xf>
    <xf numFmtId="0" fontId="133" fillId="2" borderId="0" applyNumberFormat="0" applyBorder="0" applyAlignment="0" applyProtection="0">
      <alignment vertical="center"/>
    </xf>
    <xf numFmtId="0" fontId="133" fillId="7" borderId="0" applyNumberFormat="0" applyBorder="0" applyAlignment="0" applyProtection="0">
      <alignment vertical="center"/>
    </xf>
    <xf numFmtId="0" fontId="133" fillId="12" borderId="0" applyNumberFormat="0" applyBorder="0" applyAlignment="0" applyProtection="0">
      <alignment vertical="center"/>
    </xf>
    <xf numFmtId="0" fontId="133" fillId="17" borderId="0" applyNumberFormat="0" applyBorder="0" applyAlignment="0" applyProtection="0">
      <alignment vertical="center"/>
    </xf>
    <xf numFmtId="0" fontId="133" fillId="22" borderId="0" applyNumberFormat="0" applyBorder="0" applyAlignment="0" applyProtection="0">
      <alignment vertical="center"/>
    </xf>
    <xf numFmtId="0" fontId="133" fillId="18" borderId="0" applyNumberFormat="0" applyBorder="0" applyAlignment="0" applyProtection="0">
      <alignment vertical="center"/>
    </xf>
    <xf numFmtId="0" fontId="43" fillId="22" borderId="0" applyNumberFormat="0" applyBorder="0" applyAlignment="0" applyProtection="0"/>
    <xf numFmtId="0" fontId="43" fillId="6" borderId="0" applyNumberFormat="0" applyBorder="0" applyProtection="0">
      <alignment vertical="center"/>
    </xf>
    <xf numFmtId="0" fontId="43" fillId="6" borderId="0" applyNumberFormat="0" applyBorder="0" applyAlignment="0" applyProtection="0"/>
    <xf numFmtId="0" fontId="43" fillId="3" borderId="0" applyNumberFormat="0" applyBorder="0" applyAlignment="0" applyProtection="0"/>
    <xf numFmtId="0" fontId="43" fillId="26" borderId="0" applyNumberFormat="0" applyBorder="0" applyAlignment="0" applyProtection="0"/>
    <xf numFmtId="0" fontId="43" fillId="6" borderId="0" applyNumberFormat="0" applyBorder="0" applyAlignment="0" applyProtection="0"/>
    <xf numFmtId="0" fontId="43" fillId="23" borderId="0" applyNumberFormat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Protection="0">
      <alignment vertical="center"/>
    </xf>
    <xf numFmtId="0" fontId="43" fillId="6" borderId="0" applyNumberFormat="0" applyBorder="0" applyAlignment="0" applyProtection="0"/>
    <xf numFmtId="0" fontId="43" fillId="26" borderId="0" applyNumberFormat="0" applyBorder="0" applyProtection="0">
      <alignment vertical="center"/>
    </xf>
    <xf numFmtId="0" fontId="43" fillId="8" borderId="0" applyNumberFormat="0" applyBorder="0" applyAlignment="0" applyProtection="0"/>
    <xf numFmtId="0" fontId="43" fillId="11" borderId="0" applyNumberFormat="0" applyBorder="0" applyProtection="0">
      <alignment vertical="center"/>
    </xf>
    <xf numFmtId="0" fontId="43" fillId="11" borderId="0" applyNumberFormat="0" applyBorder="0" applyAlignment="0" applyProtection="0"/>
    <xf numFmtId="0" fontId="43" fillId="27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Protection="0">
      <alignment vertical="center"/>
    </xf>
    <xf numFmtId="0" fontId="43" fillId="11" borderId="0" applyNumberFormat="0" applyBorder="0" applyAlignment="0" applyProtection="0"/>
    <xf numFmtId="0" fontId="43" fillId="27" borderId="0" applyNumberFormat="0" applyBorder="0" applyProtection="0">
      <alignment vertical="center"/>
    </xf>
    <xf numFmtId="0" fontId="43" fillId="13" borderId="0" applyNumberFormat="0" applyBorder="0" applyAlignment="0" applyProtection="0"/>
    <xf numFmtId="0" fontId="43" fillId="29" borderId="0" applyNumberFormat="0" applyBorder="0" applyProtection="0">
      <alignment vertical="center"/>
    </xf>
    <xf numFmtId="0" fontId="43" fillId="29" borderId="0" applyNumberFormat="0" applyBorder="0" applyAlignment="0" applyProtection="0"/>
    <xf numFmtId="0" fontId="43" fillId="28" borderId="0" applyNumberFormat="0" applyBorder="0" applyAlignment="0" applyProtection="0"/>
    <xf numFmtId="0" fontId="43" fillId="30" borderId="0" applyNumberFormat="0" applyBorder="0" applyAlignment="0" applyProtection="0"/>
    <xf numFmtId="0" fontId="43" fillId="29" borderId="0" applyNumberFormat="0" applyBorder="0" applyAlignment="0" applyProtection="0"/>
    <xf numFmtId="0" fontId="43" fillId="16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Protection="0">
      <alignment vertical="center"/>
    </xf>
    <xf numFmtId="0" fontId="43" fillId="29" borderId="0" applyNumberFormat="0" applyBorder="0" applyAlignment="0" applyProtection="0"/>
    <xf numFmtId="0" fontId="43" fillId="30" borderId="0" applyNumberFormat="0" applyBorder="0" applyProtection="0">
      <alignment vertical="center"/>
    </xf>
    <xf numFmtId="0" fontId="195" fillId="28" borderId="0" applyNumberFormat="0" applyBorder="0" applyAlignment="0" applyProtection="0"/>
    <xf numFmtId="0" fontId="43" fillId="31" borderId="0" applyNumberFormat="0" applyBorder="0" applyAlignment="0" applyProtection="0"/>
    <xf numFmtId="0" fontId="43" fillId="19" borderId="0" applyNumberFormat="0" applyBorder="0" applyProtection="0">
      <alignment vertical="center"/>
    </xf>
    <xf numFmtId="0" fontId="43" fillId="19" borderId="0" applyNumberFormat="0" applyBorder="0" applyAlignment="0" applyProtection="0"/>
    <xf numFmtId="0" fontId="43" fillId="17" borderId="0" applyNumberFormat="0" applyBorder="0" applyAlignment="0" applyProtection="0"/>
    <xf numFmtId="0" fontId="43" fillId="20" borderId="0" applyNumberFormat="0" applyBorder="0" applyAlignment="0" applyProtection="0"/>
    <xf numFmtId="0" fontId="43" fillId="19" borderId="0" applyNumberFormat="0" applyBorder="0" applyAlignment="0" applyProtection="0"/>
    <xf numFmtId="0" fontId="43" fillId="32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Protection="0">
      <alignment vertical="center"/>
    </xf>
    <xf numFmtId="0" fontId="43" fillId="19" borderId="0" applyNumberFormat="0" applyBorder="0" applyAlignment="0" applyProtection="0"/>
    <xf numFmtId="0" fontId="43" fillId="20" borderId="0" applyNumberFormat="0" applyBorder="0" applyProtection="0">
      <alignment vertical="center"/>
    </xf>
    <xf numFmtId="0" fontId="43" fillId="22" borderId="0" applyNumberFormat="0" applyBorder="0" applyAlignment="0" applyProtection="0"/>
    <xf numFmtId="0" fontId="43" fillId="6" borderId="0" applyNumberFormat="0" applyBorder="0" applyProtection="0">
      <alignment vertical="center"/>
    </xf>
    <xf numFmtId="0" fontId="43" fillId="6" borderId="0" applyNumberFormat="0" applyBorder="0" applyAlignment="0" applyProtection="0"/>
    <xf numFmtId="0" fontId="43" fillId="3" borderId="0" applyNumberFormat="0" applyBorder="0" applyAlignment="0" applyProtection="0"/>
    <xf numFmtId="0" fontId="43" fillId="26" borderId="0" applyNumberFormat="0" applyBorder="0" applyAlignment="0" applyProtection="0"/>
    <xf numFmtId="0" fontId="43" fillId="6" borderId="0" applyNumberFormat="0" applyBorder="0" applyAlignment="0" applyProtection="0"/>
    <xf numFmtId="0" fontId="43" fillId="23" borderId="0" applyNumberFormat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Protection="0">
      <alignment vertical="center"/>
    </xf>
    <xf numFmtId="0" fontId="43" fillId="6" borderId="0" applyNumberFormat="0" applyBorder="0" applyAlignment="0" applyProtection="0"/>
    <xf numFmtId="0" fontId="43" fillId="26" borderId="0" applyNumberFormat="0" applyBorder="0" applyProtection="0">
      <alignment vertical="center"/>
    </xf>
    <xf numFmtId="0" fontId="43" fillId="13" borderId="0" applyNumberFormat="0" applyBorder="0" applyAlignment="0" applyProtection="0"/>
    <xf numFmtId="0" fontId="43" fillId="34" borderId="0" applyNumberFormat="0" applyBorder="0" applyProtection="0">
      <alignment vertical="center"/>
    </xf>
    <xf numFmtId="0" fontId="43" fillId="34" borderId="0" applyNumberFormat="0" applyBorder="0" applyAlignment="0" applyProtection="0"/>
    <xf numFmtId="0" fontId="43" fillId="33" borderId="0" applyNumberFormat="0" applyBorder="0" applyAlignment="0" applyProtection="0"/>
    <xf numFmtId="0" fontId="43" fillId="35" borderId="0" applyNumberFormat="0" applyBorder="0" applyAlignment="0" applyProtection="0"/>
    <xf numFmtId="0" fontId="43" fillId="34" borderId="0" applyNumberFormat="0" applyBorder="0" applyAlignment="0" applyProtection="0"/>
    <xf numFmtId="0" fontId="43" fillId="16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Protection="0">
      <alignment vertical="center"/>
    </xf>
    <xf numFmtId="0" fontId="43" fillId="34" borderId="0" applyNumberFormat="0" applyBorder="0" applyAlignment="0" applyProtection="0"/>
    <xf numFmtId="0" fontId="43" fillId="35" borderId="0" applyNumberFormat="0" applyBorder="0" applyProtection="0">
      <alignment vertical="center"/>
    </xf>
    <xf numFmtId="0" fontId="132" fillId="3" borderId="0" applyNumberFormat="0" applyBorder="0" applyAlignment="0" applyProtection="0">
      <alignment vertical="center"/>
    </xf>
    <xf numFmtId="0" fontId="132" fillId="8" borderId="0" applyNumberFormat="0" applyBorder="0" applyAlignment="0" applyProtection="0">
      <alignment vertical="center"/>
    </xf>
    <xf numFmtId="0" fontId="132" fillId="28" borderId="0" applyNumberFormat="0" applyBorder="0" applyAlignment="0" applyProtection="0">
      <alignment vertical="center"/>
    </xf>
    <xf numFmtId="0" fontId="132" fillId="17" borderId="0" applyNumberFormat="0" applyBorder="0" applyAlignment="0" applyProtection="0">
      <alignment vertical="center"/>
    </xf>
    <xf numFmtId="0" fontId="132" fillId="3" borderId="0" applyNumberFormat="0" applyBorder="0" applyAlignment="0" applyProtection="0">
      <alignment vertical="center"/>
    </xf>
    <xf numFmtId="0" fontId="132" fillId="3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8" borderId="0" applyNumberFormat="0" applyBorder="0" applyAlignment="0" applyProtection="0">
      <alignment vertical="center"/>
    </xf>
    <xf numFmtId="0" fontId="107" fillId="28" borderId="0" applyNumberFormat="0" applyBorder="0" applyAlignment="0" applyProtection="0">
      <alignment vertical="center"/>
    </xf>
    <xf numFmtId="0" fontId="107" fillId="17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3" borderId="0" applyNumberFormat="0" applyBorder="0" applyAlignment="0" applyProtection="0">
      <alignment vertical="center"/>
    </xf>
    <xf numFmtId="0" fontId="133" fillId="3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28" borderId="0" applyNumberFormat="0" applyBorder="0" applyAlignment="0" applyProtection="0">
      <alignment vertical="center"/>
    </xf>
    <xf numFmtId="0" fontId="133" fillId="17" borderId="0" applyNumberFormat="0" applyBorder="0" applyAlignment="0" applyProtection="0">
      <alignment vertical="center"/>
    </xf>
    <xf numFmtId="0" fontId="133" fillId="3" borderId="0" applyNumberFormat="0" applyBorder="0" applyAlignment="0" applyProtection="0">
      <alignment vertical="center"/>
    </xf>
    <xf numFmtId="0" fontId="133" fillId="33" borderId="0" applyNumberFormat="0" applyBorder="0" applyAlignment="0" applyProtection="0">
      <alignment vertical="center"/>
    </xf>
    <xf numFmtId="0" fontId="44" fillId="22" borderId="0" applyNumberFormat="0" applyBorder="0" applyAlignment="0" applyProtection="0"/>
    <xf numFmtId="0" fontId="44" fillId="37" borderId="0" applyNumberFormat="0" applyBorder="0" applyProtection="0">
      <alignment vertical="center"/>
    </xf>
    <xf numFmtId="0" fontId="44" fillId="37" borderId="0" applyNumberFormat="0" applyBorder="0" applyAlignment="0" applyProtection="0"/>
    <xf numFmtId="0" fontId="44" fillId="36" borderId="0" applyNumberFormat="0" applyBorder="0" applyAlignment="0" applyProtection="0"/>
    <xf numFmtId="0" fontId="44" fillId="38" borderId="0" applyNumberFormat="0" applyBorder="0" applyAlignment="0" applyProtection="0"/>
    <xf numFmtId="0" fontId="44" fillId="37" borderId="0" applyNumberFormat="0" applyBorder="0" applyAlignment="0" applyProtection="0"/>
    <xf numFmtId="0" fontId="44" fillId="23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Protection="0">
      <alignment vertical="center"/>
    </xf>
    <xf numFmtId="0" fontId="44" fillId="37" borderId="0" applyNumberFormat="0" applyBorder="0" applyAlignment="0" applyProtection="0"/>
    <xf numFmtId="0" fontId="44" fillId="38" borderId="0" applyNumberFormat="0" applyBorder="0" applyProtection="0">
      <alignment vertical="center"/>
    </xf>
    <xf numFmtId="0" fontId="44" fillId="8" borderId="0" applyNumberFormat="0" applyBorder="0" applyAlignment="0" applyProtection="0"/>
    <xf numFmtId="0" fontId="44" fillId="11" borderId="0" applyNumberFormat="0" applyBorder="0" applyProtection="0">
      <alignment vertical="center"/>
    </xf>
    <xf numFmtId="0" fontId="44" fillId="11" borderId="0" applyNumberFormat="0" applyBorder="0" applyAlignment="0" applyProtection="0"/>
    <xf numFmtId="0" fontId="44" fillId="27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Protection="0">
      <alignment vertical="center"/>
    </xf>
    <xf numFmtId="0" fontId="44" fillId="11" borderId="0" applyNumberFormat="0" applyBorder="0" applyAlignment="0" applyProtection="0"/>
    <xf numFmtId="0" fontId="44" fillId="27" borderId="0" applyNumberFormat="0" applyBorder="0" applyProtection="0">
      <alignment vertical="center"/>
    </xf>
    <xf numFmtId="0" fontId="44" fillId="33" borderId="0" applyNumberFormat="0" applyBorder="0" applyAlignment="0" applyProtection="0"/>
    <xf numFmtId="0" fontId="44" fillId="29" borderId="0" applyNumberFormat="0" applyBorder="0" applyProtection="0">
      <alignment vertical="center"/>
    </xf>
    <xf numFmtId="0" fontId="44" fillId="29" borderId="0" applyNumberFormat="0" applyBorder="0" applyAlignment="0" applyProtection="0"/>
    <xf numFmtId="0" fontId="44" fillId="28" borderId="0" applyNumberFormat="0" applyBorder="0" applyAlignment="0" applyProtection="0"/>
    <xf numFmtId="0" fontId="44" fillId="30" borderId="0" applyNumberFormat="0" applyBorder="0" applyAlignment="0" applyProtection="0"/>
    <xf numFmtId="0" fontId="44" fillId="29" borderId="0" applyNumberFormat="0" applyBorder="0" applyAlignment="0" applyProtection="0"/>
    <xf numFmtId="0" fontId="44" fillId="34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Protection="0">
      <alignment vertical="center"/>
    </xf>
    <xf numFmtId="0" fontId="44" fillId="29" borderId="0" applyNumberFormat="0" applyBorder="0" applyAlignment="0" applyProtection="0"/>
    <xf numFmtId="0" fontId="44" fillId="30" borderId="0" applyNumberFormat="0" applyBorder="0" applyProtection="0">
      <alignment vertical="center"/>
    </xf>
    <xf numFmtId="0" fontId="196" fillId="28" borderId="0" applyNumberFormat="0" applyBorder="0" applyAlignment="0" applyProtection="0"/>
    <xf numFmtId="0" fontId="44" fillId="31" borderId="0" applyNumberFormat="0" applyBorder="0" applyAlignment="0" applyProtection="0"/>
    <xf numFmtId="0" fontId="44" fillId="40" borderId="0" applyNumberFormat="0" applyBorder="0" applyProtection="0">
      <alignment vertical="center"/>
    </xf>
    <xf numFmtId="0" fontId="44" fillId="40" borderId="0" applyNumberFormat="0" applyBorder="0" applyAlignment="0" applyProtection="0"/>
    <xf numFmtId="0" fontId="44" fillId="39" borderId="0" applyNumberFormat="0" applyBorder="0" applyAlignment="0" applyProtection="0"/>
    <xf numFmtId="0" fontId="44" fillId="41" borderId="0" applyNumberFormat="0" applyBorder="0" applyAlignment="0" applyProtection="0"/>
    <xf numFmtId="0" fontId="44" fillId="40" borderId="0" applyNumberFormat="0" applyBorder="0" applyAlignment="0" applyProtection="0"/>
    <xf numFmtId="0" fontId="44" fillId="32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Protection="0">
      <alignment vertical="center"/>
    </xf>
    <xf numFmtId="0" fontId="44" fillId="40" borderId="0" applyNumberFormat="0" applyBorder="0" applyAlignment="0" applyProtection="0"/>
    <xf numFmtId="0" fontId="44" fillId="42" borderId="0" applyNumberFormat="0" applyBorder="0" applyProtection="0">
      <alignment vertical="center"/>
    </xf>
    <xf numFmtId="0" fontId="196" fillId="39" borderId="0" applyNumberFormat="0" applyBorder="0" applyAlignment="0" applyProtection="0"/>
    <xf numFmtId="0" fontId="44" fillId="22" borderId="0" applyNumberFormat="0" applyBorder="0" applyAlignment="0" applyProtection="0"/>
    <xf numFmtId="0" fontId="44" fillId="44" borderId="0" applyNumberFormat="0" applyBorder="0" applyProtection="0">
      <alignment vertical="center"/>
    </xf>
    <xf numFmtId="0" fontId="44" fillId="44" borderId="0" applyNumberFormat="0" applyBorder="0" applyAlignment="0" applyProtection="0"/>
    <xf numFmtId="0" fontId="44" fillId="43" borderId="0" applyNumberFormat="0" applyBorder="0" applyAlignment="0" applyProtection="0"/>
    <xf numFmtId="0" fontId="44" fillId="45" borderId="0" applyNumberFormat="0" applyBorder="0" applyAlignment="0" applyProtection="0"/>
    <xf numFmtId="0" fontId="44" fillId="44" borderId="0" applyNumberFormat="0" applyBorder="0" applyAlignment="0" applyProtection="0"/>
    <xf numFmtId="0" fontId="44" fillId="23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Protection="0">
      <alignment vertical="center"/>
    </xf>
    <xf numFmtId="0" fontId="44" fillId="44" borderId="0" applyNumberFormat="0" applyBorder="0" applyAlignment="0" applyProtection="0"/>
    <xf numFmtId="0" fontId="44" fillId="45" borderId="0" applyNumberFormat="0" applyBorder="0" applyProtection="0">
      <alignment vertical="center"/>
    </xf>
    <xf numFmtId="0" fontId="44" fillId="8" borderId="0" applyNumberFormat="0" applyBorder="0" applyAlignment="0" applyProtection="0"/>
    <xf numFmtId="0" fontId="44" fillId="47" borderId="0" applyNumberFormat="0" applyBorder="0" applyProtection="0">
      <alignment vertical="center"/>
    </xf>
    <xf numFmtId="0" fontId="44" fillId="47" borderId="0" applyNumberFormat="0" applyBorder="0" applyAlignment="0" applyProtection="0"/>
    <xf numFmtId="0" fontId="44" fillId="46" borderId="0" applyNumberFormat="0" applyBorder="0" applyAlignment="0" applyProtection="0"/>
    <xf numFmtId="0" fontId="44" fillId="48" borderId="0" applyNumberFormat="0" applyBorder="0" applyAlignment="0" applyProtection="0"/>
    <xf numFmtId="0" fontId="44" fillId="47" borderId="0" applyNumberFormat="0" applyBorder="0" applyAlignment="0" applyProtection="0"/>
    <xf numFmtId="0" fontId="44" fillId="11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Protection="0">
      <alignment vertical="center"/>
    </xf>
    <xf numFmtId="0" fontId="44" fillId="47" borderId="0" applyNumberFormat="0" applyBorder="0" applyAlignment="0" applyProtection="0"/>
    <xf numFmtId="0" fontId="44" fillId="48" borderId="0" applyNumberFormat="0" applyBorder="0" applyProtection="0">
      <alignment vertical="center"/>
    </xf>
    <xf numFmtId="0" fontId="196" fillId="46" borderId="0" applyNumberFormat="0" applyBorder="0" applyAlignment="0" applyProtection="0"/>
    <xf numFmtId="0" fontId="134" fillId="36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28" borderId="0" applyNumberFormat="0" applyBorder="0" applyAlignment="0" applyProtection="0">
      <alignment vertical="center"/>
    </xf>
    <xf numFmtId="0" fontId="134" fillId="39" borderId="0" applyNumberFormat="0" applyBorder="0" applyAlignment="0" applyProtection="0">
      <alignment vertical="center"/>
    </xf>
    <xf numFmtId="0" fontId="134" fillId="43" borderId="0" applyNumberFormat="0" applyBorder="0" applyAlignment="0" applyProtection="0">
      <alignment vertical="center"/>
    </xf>
    <xf numFmtId="0" fontId="134" fillId="46" borderId="0" applyNumberFormat="0" applyBorder="0" applyAlignment="0" applyProtection="0">
      <alignment vertical="center"/>
    </xf>
    <xf numFmtId="0" fontId="109" fillId="36" borderId="0" applyNumberFormat="0" applyBorder="0" applyAlignment="0" applyProtection="0">
      <alignment vertical="center"/>
    </xf>
    <xf numFmtId="0" fontId="109" fillId="8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09" fillId="39" borderId="0" applyNumberFormat="0" applyBorder="0" applyAlignment="0" applyProtection="0">
      <alignment vertical="center"/>
    </xf>
    <xf numFmtId="0" fontId="109" fillId="43" borderId="0" applyNumberFormat="0" applyBorder="0" applyAlignment="0" applyProtection="0">
      <alignment vertical="center"/>
    </xf>
    <xf numFmtId="0" fontId="109" fillId="46" borderId="0" applyNumberFormat="0" applyBorder="0" applyAlignment="0" applyProtection="0">
      <alignment vertical="center"/>
    </xf>
    <xf numFmtId="0" fontId="135" fillId="36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28" borderId="0" applyNumberFormat="0" applyBorder="0" applyAlignment="0" applyProtection="0">
      <alignment vertical="center"/>
    </xf>
    <xf numFmtId="0" fontId="135" fillId="39" borderId="0" applyNumberFormat="0" applyBorder="0" applyAlignment="0" applyProtection="0">
      <alignment vertical="center"/>
    </xf>
    <xf numFmtId="0" fontId="135" fillId="43" borderId="0" applyNumberFormat="0" applyBorder="0" applyAlignment="0" applyProtection="0">
      <alignment vertical="center"/>
    </xf>
    <xf numFmtId="0" fontId="135" fillId="46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44" fillId="50" borderId="0" applyNumberFormat="0" applyBorder="0" applyProtection="0">
      <alignment vertical="center"/>
    </xf>
    <xf numFmtId="0" fontId="44" fillId="50" borderId="0" applyNumberFormat="0" applyBorder="0" applyAlignment="0" applyProtection="0"/>
    <xf numFmtId="0" fontId="44" fillId="49" borderId="0" applyNumberFormat="0" applyBorder="0" applyAlignment="0" applyProtection="0"/>
    <xf numFmtId="0" fontId="44" fillId="51" borderId="0" applyNumberFormat="0" applyBorder="0" applyAlignment="0" applyProtection="0"/>
    <xf numFmtId="0" fontId="44" fillId="50" borderId="0" applyNumberFormat="0" applyBorder="0" applyAlignment="0" applyProtection="0"/>
    <xf numFmtId="0" fontId="44" fillId="44" borderId="0" applyNumberFormat="0" applyBorder="0" applyAlignment="0" applyProtection="0"/>
    <xf numFmtId="0" fontId="44" fillId="50" borderId="0" applyNumberFormat="0" applyBorder="0" applyAlignment="0" applyProtection="0"/>
    <xf numFmtId="0" fontId="44" fillId="50" borderId="0" applyNumberFormat="0" applyBorder="0" applyProtection="0">
      <alignment vertical="center"/>
    </xf>
    <xf numFmtId="0" fontId="44" fillId="50" borderId="0" applyNumberFormat="0" applyBorder="0" applyAlignment="0" applyProtection="0"/>
    <xf numFmtId="0" fontId="44" fillId="51" borderId="0" applyNumberFormat="0" applyBorder="0" applyProtection="0">
      <alignment vertical="center"/>
    </xf>
    <xf numFmtId="0" fontId="44" fillId="46" borderId="0" applyNumberFormat="0" applyBorder="0" applyAlignment="0" applyProtection="0"/>
    <xf numFmtId="0" fontId="44" fillId="53" borderId="0" applyNumberFormat="0" applyBorder="0" applyProtection="0">
      <alignment vertical="center"/>
    </xf>
    <xf numFmtId="0" fontId="44" fillId="53" borderId="0" applyNumberFormat="0" applyBorder="0" applyAlignment="0" applyProtection="0"/>
    <xf numFmtId="0" fontId="44" fillId="52" borderId="0" applyNumberFormat="0" applyBorder="0" applyAlignment="0" applyProtection="0"/>
    <xf numFmtId="0" fontId="44" fillId="54" borderId="0" applyNumberFormat="0" applyBorder="0" applyAlignment="0" applyProtection="0"/>
    <xf numFmtId="0" fontId="44" fillId="53" borderId="0" applyNumberFormat="0" applyBorder="0" applyAlignment="0" applyProtection="0"/>
    <xf numFmtId="0" fontId="44" fillId="47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Protection="0">
      <alignment vertical="center"/>
    </xf>
    <xf numFmtId="0" fontId="44" fillId="53" borderId="0" applyNumberFormat="0" applyBorder="0" applyAlignment="0" applyProtection="0"/>
    <xf numFmtId="0" fontId="44" fillId="54" borderId="0" applyNumberFormat="0" applyBorder="0" applyProtection="0">
      <alignment vertical="center"/>
    </xf>
    <xf numFmtId="0" fontId="44" fillId="33" borderId="0" applyNumberFormat="0" applyBorder="0" applyAlignment="0" applyProtection="0"/>
    <xf numFmtId="0" fontId="44" fillId="56" borderId="0" applyNumberFormat="0" applyBorder="0" applyProtection="0">
      <alignment vertical="center"/>
    </xf>
    <xf numFmtId="0" fontId="44" fillId="56" borderId="0" applyNumberFormat="0" applyBorder="0" applyAlignment="0" applyProtection="0"/>
    <xf numFmtId="0" fontId="44" fillId="55" borderId="0" applyNumberFormat="0" applyBorder="0" applyAlignment="0" applyProtection="0"/>
    <xf numFmtId="0" fontId="44" fillId="57" borderId="0" applyNumberFormat="0" applyBorder="0" applyAlignment="0" applyProtection="0"/>
    <xf numFmtId="0" fontId="44" fillId="56" borderId="0" applyNumberFormat="0" applyBorder="0" applyAlignment="0" applyProtection="0"/>
    <xf numFmtId="0" fontId="44" fillId="34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Protection="0">
      <alignment vertical="center"/>
    </xf>
    <xf numFmtId="0" fontId="44" fillId="56" borderId="0" applyNumberFormat="0" applyBorder="0" applyAlignment="0" applyProtection="0"/>
    <xf numFmtId="0" fontId="44" fillId="57" borderId="0" applyNumberFormat="0" applyBorder="0" applyProtection="0">
      <alignment vertical="center"/>
    </xf>
    <xf numFmtId="0" fontId="44" fillId="58" borderId="0" applyNumberFormat="0" applyBorder="0" applyAlignment="0" applyProtection="0"/>
    <xf numFmtId="0" fontId="44" fillId="40" borderId="0" applyNumberFormat="0" applyBorder="0" applyProtection="0">
      <alignment vertical="center"/>
    </xf>
    <xf numFmtId="0" fontId="44" fillId="40" borderId="0" applyNumberFormat="0" applyBorder="0" applyAlignment="0" applyProtection="0"/>
    <xf numFmtId="0" fontId="44" fillId="39" borderId="0" applyNumberFormat="0" applyBorder="0" applyAlignment="0" applyProtection="0"/>
    <xf numFmtId="0" fontId="44" fillId="41" borderId="0" applyNumberFormat="0" applyBorder="0" applyAlignment="0" applyProtection="0"/>
    <xf numFmtId="0" fontId="44" fillId="40" borderId="0" applyNumberFormat="0" applyBorder="0" applyAlignment="0" applyProtection="0"/>
    <xf numFmtId="0" fontId="44" fillId="59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Protection="0">
      <alignment vertical="center"/>
    </xf>
    <xf numFmtId="0" fontId="44" fillId="40" borderId="0" applyNumberFormat="0" applyBorder="0" applyAlignment="0" applyProtection="0"/>
    <xf numFmtId="0" fontId="44" fillId="42" borderId="0" applyNumberFormat="0" applyBorder="0" applyProtection="0">
      <alignment vertical="center"/>
    </xf>
    <xf numFmtId="0" fontId="44" fillId="43" borderId="0" applyNumberFormat="0" applyBorder="0" applyAlignment="0" applyProtection="0"/>
    <xf numFmtId="0" fontId="44" fillId="44" borderId="0" applyNumberFormat="0" applyBorder="0" applyProtection="0">
      <alignment vertical="center"/>
    </xf>
    <xf numFmtId="0" fontId="44" fillId="44" borderId="0" applyNumberFormat="0" applyBorder="0" applyAlignment="0" applyProtection="0"/>
    <xf numFmtId="0" fontId="44" fillId="45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Protection="0">
      <alignment vertical="center"/>
    </xf>
    <xf numFmtId="0" fontId="44" fillId="44" borderId="0" applyNumberFormat="0" applyBorder="0" applyAlignment="0" applyProtection="0"/>
    <xf numFmtId="0" fontId="44" fillId="45" borderId="0" applyNumberFormat="0" applyBorder="0" applyProtection="0">
      <alignment vertical="center"/>
    </xf>
    <xf numFmtId="0" fontId="44" fillId="52" borderId="0" applyNumberFormat="0" applyBorder="0" applyAlignment="0" applyProtection="0"/>
    <xf numFmtId="0" fontId="44" fillId="61" borderId="0" applyNumberFormat="0" applyBorder="0" applyProtection="0">
      <alignment vertical="center"/>
    </xf>
    <xf numFmtId="0" fontId="44" fillId="61" borderId="0" applyNumberFormat="0" applyBorder="0" applyAlignment="0" applyProtection="0"/>
    <xf numFmtId="0" fontId="44" fillId="60" borderId="0" applyNumberFormat="0" applyBorder="0" applyAlignment="0" applyProtection="0"/>
    <xf numFmtId="0" fontId="44" fillId="62" borderId="0" applyNumberFormat="0" applyBorder="0" applyAlignment="0" applyProtection="0"/>
    <xf numFmtId="0" fontId="44" fillId="61" borderId="0" applyNumberFormat="0" applyBorder="0" applyAlignment="0" applyProtection="0"/>
    <xf numFmtId="0" fontId="44" fillId="53" borderId="0" applyNumberFormat="0" applyBorder="0" applyAlignment="0" applyProtection="0"/>
    <xf numFmtId="0" fontId="44" fillId="61" borderId="0" applyNumberFormat="0" applyBorder="0" applyAlignment="0" applyProtection="0"/>
    <xf numFmtId="0" fontId="44" fillId="61" borderId="0" applyNumberFormat="0" applyBorder="0" applyProtection="0">
      <alignment vertical="center"/>
    </xf>
    <xf numFmtId="0" fontId="44" fillId="61" borderId="0" applyNumberFormat="0" applyBorder="0" applyAlignment="0" applyProtection="0"/>
    <xf numFmtId="0" fontId="44" fillId="62" borderId="0" applyNumberFormat="0" applyBorder="0" applyProtection="0">
      <alignment vertical="center"/>
    </xf>
    <xf numFmtId="201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83" fontId="7" fillId="0" borderId="0" applyFont="0" applyFill="0" applyBorder="0" applyAlignment="0" applyProtection="0"/>
    <xf numFmtId="0" fontId="45" fillId="7" borderId="0" applyNumberFormat="0" applyBorder="0" applyAlignment="0" applyProtection="0"/>
    <xf numFmtId="0" fontId="45" fillId="9" borderId="0" applyNumberFormat="0" applyBorder="0" applyProtection="0">
      <alignment vertical="center"/>
    </xf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Protection="0">
      <alignment vertical="center"/>
    </xf>
    <xf numFmtId="0" fontId="45" fillId="9" borderId="0" applyNumberFormat="0" applyBorder="0" applyAlignment="0" applyProtection="0"/>
    <xf numFmtId="0" fontId="45" fillId="10" borderId="0" applyNumberFormat="0" applyBorder="0" applyProtection="0">
      <alignment vertical="center"/>
    </xf>
    <xf numFmtId="0" fontId="175" fillId="0" borderId="0"/>
    <xf numFmtId="186" fontId="51" fillId="0" borderId="0" applyFill="0" applyBorder="0" applyAlignment="0"/>
    <xf numFmtId="0" fontId="65" fillId="63" borderId="1" applyNumberFormat="0" applyAlignment="0" applyProtection="0"/>
    <xf numFmtId="0" fontId="80" fillId="32" borderId="1" applyNumberFormat="0" applyProtection="0">
      <alignment vertical="center"/>
    </xf>
    <xf numFmtId="0" fontId="80" fillId="32" borderId="1" applyNumberFormat="0" applyAlignment="0" applyProtection="0"/>
    <xf numFmtId="0" fontId="80" fillId="31" borderId="1" applyNumberFormat="0" applyAlignment="0" applyProtection="0"/>
    <xf numFmtId="0" fontId="80" fillId="64" borderId="1" applyNumberFormat="0" applyAlignment="0" applyProtection="0"/>
    <xf numFmtId="0" fontId="80" fillId="32" borderId="1" applyNumberFormat="0" applyAlignment="0" applyProtection="0"/>
    <xf numFmtId="0" fontId="65" fillId="65" borderId="1" applyNumberFormat="0" applyAlignment="0" applyProtection="0"/>
    <xf numFmtId="0" fontId="80" fillId="32" borderId="1" applyNumberFormat="0" applyAlignment="0" applyProtection="0"/>
    <xf numFmtId="0" fontId="80" fillId="32" borderId="1" applyNumberFormat="0" applyProtection="0">
      <alignment vertical="center"/>
    </xf>
    <xf numFmtId="0" fontId="80" fillId="32" borderId="1" applyNumberFormat="0" applyAlignment="0" applyProtection="0"/>
    <xf numFmtId="0" fontId="80" fillId="64" borderId="1" applyNumberFormat="0" applyProtection="0">
      <alignment vertical="center"/>
    </xf>
    <xf numFmtId="0" fontId="176" fillId="0" borderId="0"/>
    <xf numFmtId="0" fontId="46" fillId="66" borderId="2" applyNumberFormat="0" applyAlignment="0" applyProtection="0"/>
    <xf numFmtId="0" fontId="46" fillId="67" borderId="2" applyNumberFormat="0" applyProtection="0">
      <alignment vertical="center"/>
    </xf>
    <xf numFmtId="0" fontId="46" fillId="67" borderId="2" applyNumberFormat="0" applyAlignment="0" applyProtection="0"/>
    <xf numFmtId="0" fontId="46" fillId="68" borderId="2" applyNumberFormat="0" applyAlignment="0" applyProtection="0"/>
    <xf numFmtId="0" fontId="46" fillId="67" borderId="2" applyNumberFormat="0" applyAlignment="0" applyProtection="0"/>
    <xf numFmtId="0" fontId="46" fillId="67" borderId="2" applyNumberFormat="0" applyAlignment="0" applyProtection="0"/>
    <xf numFmtId="0" fontId="46" fillId="67" borderId="2" applyNumberFormat="0" applyProtection="0">
      <alignment vertical="center"/>
    </xf>
    <xf numFmtId="0" fontId="46" fillId="67" borderId="2" applyNumberFormat="0" applyAlignment="0" applyProtection="0"/>
    <xf numFmtId="0" fontId="46" fillId="68" borderId="2" applyNumberFormat="0" applyProtection="0">
      <alignment vertical="center"/>
    </xf>
    <xf numFmtId="180" fontId="3" fillId="0" borderId="0" applyFill="0" applyBorder="0" applyProtection="0">
      <alignment vertical="center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Protection="0">
      <alignment vertical="center"/>
    </xf>
    <xf numFmtId="3" fontId="3" fillId="0" borderId="0" applyFont="0" applyFill="0" applyBorder="0" applyAlignment="0" applyProtection="0"/>
    <xf numFmtId="3" fontId="89" fillId="0" borderId="0" applyFont="0" applyFill="0" applyBorder="0" applyAlignment="0" applyProtection="0"/>
    <xf numFmtId="3" fontId="3" fillId="0" borderId="0" applyFill="0" applyBorder="0" applyProtection="0">
      <alignment vertical="center"/>
    </xf>
    <xf numFmtId="3" fontId="3" fillId="0" borderId="0" applyFill="0" applyBorder="0" applyProtection="0">
      <alignment vertical="center"/>
    </xf>
    <xf numFmtId="0" fontId="77" fillId="0" borderId="0" applyNumberFormat="0" applyAlignment="0">
      <alignment horizontal="left"/>
    </xf>
    <xf numFmtId="44" fontId="43" fillId="0" borderId="0" applyFont="0" applyFill="0" applyBorder="0" applyAlignment="0" applyProtection="0"/>
    <xf numFmtId="171" fontId="3" fillId="0" borderId="0" applyFont="0" applyFill="0" applyBorder="0" applyAlignment="0" applyProtection="0"/>
    <xf numFmtId="176" fontId="3" fillId="0" borderId="0" applyFill="0" applyBorder="0" applyAlignment="0" applyProtection="0"/>
    <xf numFmtId="178" fontId="3" fillId="0" borderId="0" applyFill="0" applyBorder="0" applyProtection="0">
      <alignment vertical="center"/>
    </xf>
    <xf numFmtId="171" fontId="3" fillId="0" borderId="0" applyFont="0" applyFill="0" applyBorder="0" applyAlignment="0" applyProtection="0"/>
    <xf numFmtId="191" fontId="89" fillId="0" borderId="0" applyFont="0" applyFill="0" applyBorder="0" applyAlignment="0" applyProtection="0"/>
    <xf numFmtId="178" fontId="3" fillId="0" borderId="0" applyFill="0" applyBorder="0" applyAlignment="0" applyProtection="0"/>
    <xf numFmtId="178" fontId="3" fillId="0" borderId="0" applyFill="0" applyBorder="0" applyProtection="0">
      <alignment vertical="center"/>
    </xf>
    <xf numFmtId="176" fontId="3" fillId="0" borderId="0" applyFill="0" applyBorder="0" applyProtection="0">
      <alignment vertical="center"/>
    </xf>
    <xf numFmtId="178" fontId="3" fillId="0" borderId="0" applyFill="0" applyBorder="0" applyProtection="0">
      <alignment vertical="center"/>
    </xf>
    <xf numFmtId="0" fontId="3" fillId="0" borderId="0" applyFont="0" applyFill="0" applyBorder="0" applyAlignment="0" applyProtection="0"/>
    <xf numFmtId="0" fontId="3" fillId="0" borderId="0" applyFill="0" applyBorder="0" applyAlignment="0" applyProtection="0"/>
    <xf numFmtId="0" fontId="3" fillId="0" borderId="0" applyFill="0" applyBorder="0" applyProtection="0">
      <alignment vertical="center"/>
    </xf>
    <xf numFmtId="0" fontId="3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3" fillId="0" borderId="0" applyFill="0" applyBorder="0" applyProtection="0">
      <alignment vertical="center"/>
    </xf>
    <xf numFmtId="0" fontId="3" fillId="0" borderId="0" applyFill="0" applyBorder="0" applyProtection="0">
      <alignment vertical="center"/>
    </xf>
    <xf numFmtId="0" fontId="77" fillId="0" borderId="0" applyNumberFormat="0" applyAlignment="0">
      <alignment horizontal="left"/>
    </xf>
    <xf numFmtId="0" fontId="47" fillId="0" borderId="0" applyNumberFormat="0" applyFill="0" applyBorder="0" applyAlignment="0" applyProtection="0"/>
    <xf numFmtId="0" fontId="47" fillId="0" borderId="0" applyNumberFormat="0" applyFill="0" applyBorder="0" applyProtection="0">
      <alignment vertical="center"/>
    </xf>
    <xf numFmtId="0" fontId="47" fillId="0" borderId="0" applyNumberFormat="0" applyFill="0" applyBorder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Protection="0">
      <alignment vertical="center"/>
    </xf>
    <xf numFmtId="2" fontId="3" fillId="0" borderId="0" applyFont="0" applyFill="0" applyBorder="0" applyAlignment="0" applyProtection="0"/>
    <xf numFmtId="2" fontId="89" fillId="0" borderId="0" applyFont="0" applyFill="0" applyBorder="0" applyAlignment="0" applyProtection="0"/>
    <xf numFmtId="2" fontId="3" fillId="0" borderId="0" applyFill="0" applyBorder="0" applyProtection="0">
      <alignment vertical="center"/>
    </xf>
    <xf numFmtId="2" fontId="3" fillId="0" borderId="0" applyFill="0" applyBorder="0" applyProtection="0">
      <alignment vertical="center"/>
    </xf>
    <xf numFmtId="0" fontId="67" fillId="22" borderId="0" applyNumberFormat="0" applyBorder="0" applyAlignment="0" applyProtection="0"/>
    <xf numFmtId="0" fontId="81" fillId="14" borderId="0" applyNumberFormat="0" applyBorder="0" applyProtection="0">
      <alignment vertical="center"/>
    </xf>
    <xf numFmtId="0" fontId="81" fillId="14" borderId="0" applyNumberFormat="0" applyBorder="0" applyAlignment="0" applyProtection="0"/>
    <xf numFmtId="0" fontId="81" fillId="12" borderId="0" applyNumberFormat="0" applyBorder="0" applyAlignment="0" applyProtection="0"/>
    <xf numFmtId="0" fontId="81" fillId="15" borderId="0" applyNumberFormat="0" applyBorder="0" applyAlignment="0" applyProtection="0"/>
    <xf numFmtId="0" fontId="81" fillId="14" borderId="0" applyNumberFormat="0" applyBorder="0" applyAlignment="0" applyProtection="0"/>
    <xf numFmtId="0" fontId="67" fillId="23" borderId="0" applyNumberFormat="0" applyBorder="0" applyAlignment="0" applyProtection="0"/>
    <xf numFmtId="0" fontId="81" fillId="14" borderId="0" applyNumberFormat="0" applyBorder="0" applyAlignment="0" applyProtection="0"/>
    <xf numFmtId="0" fontId="81" fillId="14" borderId="0" applyNumberFormat="0" applyBorder="0" applyProtection="0">
      <alignment vertical="center"/>
    </xf>
    <xf numFmtId="0" fontId="81" fillId="14" borderId="0" applyNumberFormat="0" applyBorder="0" applyAlignment="0" applyProtection="0"/>
    <xf numFmtId="0" fontId="81" fillId="15" borderId="0" applyNumberFormat="0" applyBorder="0" applyProtection="0">
      <alignment vertical="center"/>
    </xf>
    <xf numFmtId="38" fontId="72" fillId="64" borderId="0" applyNumberFormat="0" applyBorder="0" applyAlignment="0" applyProtection="0"/>
    <xf numFmtId="0" fontId="72" fillId="64" borderId="0" applyNumberFormat="0" applyBorder="0" applyAlignment="0" applyProtection="0"/>
    <xf numFmtId="38" fontId="77" fillId="64" borderId="0" applyNumberFormat="0" applyBorder="0" applyAlignment="0" applyProtection="0"/>
    <xf numFmtId="38" fontId="72" fillId="64" borderId="0" applyNumberFormat="0" applyBorder="0" applyAlignment="0" applyProtection="0"/>
    <xf numFmtId="0" fontId="72" fillId="32" borderId="0" applyNumberFormat="0" applyBorder="0" applyAlignment="0" applyProtection="0"/>
    <xf numFmtId="38" fontId="72" fillId="69" borderId="0" applyNumberFormat="0" applyBorder="0" applyAlignment="0" applyProtection="0"/>
    <xf numFmtId="0" fontId="72" fillId="32" borderId="0" applyNumberFormat="0" applyBorder="0" applyProtection="0">
      <alignment vertical="center"/>
    </xf>
    <xf numFmtId="0" fontId="72" fillId="64" borderId="0" applyNumberFormat="0" applyBorder="0" applyProtection="0">
      <alignment vertical="center"/>
    </xf>
    <xf numFmtId="0" fontId="177" fillId="0" borderId="0">
      <alignment horizontal="left"/>
    </xf>
    <xf numFmtId="0" fontId="55" fillId="0" borderId="3" applyNumberFormat="0" applyAlignment="0" applyProtection="0">
      <alignment horizontal="left" vertical="center"/>
    </xf>
    <xf numFmtId="0" fontId="55" fillId="0" borderId="4" applyNumberFormat="0" applyAlignment="0" applyProtection="0"/>
    <xf numFmtId="0" fontId="55" fillId="0" borderId="4" applyNumberFormat="0" applyProtection="0">
      <alignment vertical="center"/>
    </xf>
    <xf numFmtId="0" fontId="55" fillId="0" borderId="3" applyNumberFormat="0" applyAlignment="0" applyProtection="0">
      <alignment horizontal="left" vertical="center"/>
    </xf>
    <xf numFmtId="0" fontId="55" fillId="0" borderId="4" applyNumberFormat="0" applyProtection="0">
      <alignment vertical="center"/>
    </xf>
    <xf numFmtId="0" fontId="55" fillId="0" borderId="4" applyNumberFormat="0" applyProtection="0">
      <alignment vertical="center"/>
    </xf>
    <xf numFmtId="0" fontId="55" fillId="0" borderId="5">
      <alignment horizontal="left" vertical="center"/>
    </xf>
    <xf numFmtId="0" fontId="55" fillId="0" borderId="6">
      <alignment horizontal="left" vertical="center"/>
    </xf>
    <xf numFmtId="0" fontId="55" fillId="0" borderId="5">
      <alignment horizontal="left" vertical="center"/>
    </xf>
    <xf numFmtId="0" fontId="55" fillId="0" borderId="6">
      <alignment horizontal="left" vertical="center"/>
    </xf>
    <xf numFmtId="0" fontId="56" fillId="0" borderId="0" applyNumberFormat="0" applyFill="0" applyBorder="0" applyAlignment="0" applyProtection="0"/>
    <xf numFmtId="0" fontId="82" fillId="0" borderId="7" applyNumberFormat="0" applyFill="0" applyProtection="0">
      <alignment vertical="center"/>
    </xf>
    <xf numFmtId="0" fontId="82" fillId="0" borderId="7" applyNumberFormat="0" applyFill="0" applyAlignment="0" applyProtection="0"/>
    <xf numFmtId="0" fontId="82" fillId="0" borderId="7" applyNumberFormat="0" applyFill="0" applyAlignment="0" applyProtection="0"/>
    <xf numFmtId="0" fontId="82" fillId="0" borderId="7" applyNumberFormat="0" applyFill="0" applyProtection="0">
      <alignment vertical="center"/>
    </xf>
    <xf numFmtId="0" fontId="82" fillId="0" borderId="7" applyNumberFormat="0" applyFill="0" applyAlignment="0" applyProtection="0"/>
    <xf numFmtId="0" fontId="82" fillId="0" borderId="7" applyNumberFormat="0" applyFill="0" applyAlignment="0" applyProtection="0"/>
    <xf numFmtId="0" fontId="55" fillId="0" borderId="0" applyNumberFormat="0" applyFill="0" applyBorder="0" applyAlignment="0" applyProtection="0"/>
    <xf numFmtId="0" fontId="83" fillId="0" borderId="8" applyNumberFormat="0" applyFill="0" applyProtection="0">
      <alignment vertical="center"/>
    </xf>
    <xf numFmtId="0" fontId="83" fillId="0" borderId="8" applyNumberFormat="0" applyFill="0" applyAlignment="0" applyProtection="0"/>
    <xf numFmtId="0" fontId="83" fillId="0" borderId="8" applyNumberFormat="0" applyFill="0" applyAlignment="0" applyProtection="0"/>
    <xf numFmtId="0" fontId="83" fillId="0" borderId="8" applyNumberFormat="0" applyFill="0" applyProtection="0">
      <alignment vertical="center"/>
    </xf>
    <xf numFmtId="0" fontId="83" fillId="0" borderId="8" applyNumberFormat="0" applyFill="0" applyAlignment="0" applyProtection="0"/>
    <xf numFmtId="0" fontId="83" fillId="0" borderId="8" applyNumberFormat="0" applyFill="0" applyAlignment="0" applyProtection="0"/>
    <xf numFmtId="0" fontId="68" fillId="0" borderId="10" applyNumberFormat="0" applyFill="0" applyAlignment="0" applyProtection="0"/>
    <xf numFmtId="0" fontId="84" fillId="0" borderId="9" applyNumberFormat="0" applyFill="0" applyProtection="0">
      <alignment vertical="center"/>
    </xf>
    <xf numFmtId="0" fontId="84" fillId="0" borderId="9" applyNumberFormat="0" applyFill="0" applyAlignment="0" applyProtection="0"/>
    <xf numFmtId="0" fontId="84" fillId="0" borderId="9" applyNumberFormat="0" applyFill="0" applyAlignment="0" applyProtection="0"/>
    <xf numFmtId="0" fontId="84" fillId="0" borderId="9" applyNumberFormat="0" applyFill="0" applyAlignment="0" applyProtection="0"/>
    <xf numFmtId="0" fontId="84" fillId="0" borderId="9" applyNumberFormat="0" applyFill="0" applyProtection="0">
      <alignment vertical="center"/>
    </xf>
    <xf numFmtId="0" fontId="84" fillId="0" borderId="9" applyNumberFormat="0" applyFill="0" applyAlignment="0" applyProtection="0"/>
    <xf numFmtId="0" fontId="84" fillId="0" borderId="9" applyNumberFormat="0" applyFill="0" applyAlignment="0" applyProtection="0"/>
    <xf numFmtId="0" fontId="68" fillId="0" borderId="0" applyNumberFormat="0" applyFill="0" applyBorder="0" applyAlignment="0" applyProtection="0"/>
    <xf numFmtId="0" fontId="84" fillId="0" borderId="0" applyNumberFormat="0" applyFill="0" applyBorder="0" applyProtection="0">
      <alignment vertical="center"/>
    </xf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Protection="0">
      <alignment vertical="center"/>
    </xf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87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197" fillId="0" borderId="0" applyNumberFormat="0" applyFill="0" applyBorder="0" applyAlignment="0" applyProtection="0"/>
    <xf numFmtId="0" fontId="105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129" fillId="0" borderId="0" applyNumberFormat="0" applyFill="0" applyBorder="0" applyAlignment="0" applyProtection="0">
      <alignment vertical="top"/>
      <protection locked="0"/>
    </xf>
    <xf numFmtId="0" fontId="197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19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180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9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Protection="0">
      <alignment vertical="center"/>
    </xf>
    <xf numFmtId="0" fontId="18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7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196" fontId="14" fillId="0" borderId="0" applyFont="0" applyFill="0" applyBorder="0" applyAlignment="0" applyProtection="0"/>
    <xf numFmtId="10" fontId="72" fillId="70" borderId="11" applyNumberFormat="0" applyBorder="0" applyAlignment="0" applyProtection="0"/>
    <xf numFmtId="0" fontId="72" fillId="70" borderId="11" applyNumberFormat="0" applyBorder="0" applyAlignment="0" applyProtection="0"/>
    <xf numFmtId="10" fontId="77" fillId="70" borderId="11" applyNumberFormat="0" applyBorder="0" applyAlignment="0" applyProtection="0"/>
    <xf numFmtId="10" fontId="72" fillId="70" borderId="11" applyNumberFormat="0" applyBorder="0" applyAlignment="0" applyProtection="0"/>
    <xf numFmtId="0" fontId="72" fillId="16" borderId="0" applyNumberFormat="0" applyBorder="0" applyAlignment="0" applyProtection="0"/>
    <xf numFmtId="10" fontId="72" fillId="70" borderId="11" applyNumberFormat="0" applyBorder="0" applyAlignment="0" applyProtection="0"/>
    <xf numFmtId="0" fontId="72" fillId="16" borderId="0" applyNumberFormat="0" applyBorder="0" applyProtection="0">
      <alignment vertical="center"/>
    </xf>
    <xf numFmtId="10" fontId="72" fillId="69" borderId="11" applyNumberFormat="0" applyBorder="0" applyAlignment="0" applyProtection="0"/>
    <xf numFmtId="0" fontId="72" fillId="70" borderId="0" applyNumberFormat="0" applyBorder="0" applyProtection="0">
      <alignment vertical="center"/>
    </xf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21" borderId="1" applyNumberFormat="0" applyProtection="0">
      <alignment vertical="center"/>
    </xf>
    <xf numFmtId="0" fontId="48" fillId="21" borderId="1" applyNumberFormat="0" applyAlignment="0" applyProtection="0"/>
    <xf numFmtId="0" fontId="48" fillId="1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21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21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21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25" borderId="1" applyNumberFormat="0" applyAlignment="0" applyProtection="0"/>
    <xf numFmtId="0" fontId="48" fillId="25" borderId="1" applyNumberFormat="0" applyAlignment="0" applyProtection="0"/>
    <xf numFmtId="0" fontId="48" fillId="11" borderId="1" applyNumberFormat="0" applyAlignment="0" applyProtection="0"/>
    <xf numFmtId="0" fontId="48" fillId="21" borderId="1" applyNumberFormat="0" applyProtection="0">
      <alignment vertical="center"/>
    </xf>
    <xf numFmtId="0" fontId="48" fillId="21" borderId="1" applyNumberFormat="0" applyProtection="0">
      <alignment vertical="center"/>
    </xf>
    <xf numFmtId="0" fontId="48" fillId="8" borderId="1" applyNumberFormat="0" applyAlignment="0" applyProtection="0"/>
    <xf numFmtId="0" fontId="48" fillId="21" borderId="1" applyNumberFormat="0" applyProtection="0">
      <alignment vertical="center"/>
    </xf>
    <xf numFmtId="0" fontId="48" fillId="21" borderId="1" applyNumberFormat="0" applyProtection="0">
      <alignment vertical="center"/>
    </xf>
    <xf numFmtId="0" fontId="48" fillId="8" borderId="1" applyNumberFormat="0" applyAlignment="0" applyProtection="0"/>
    <xf numFmtId="0" fontId="48" fillId="21" borderId="1" applyNumberFormat="0" applyProtection="0">
      <alignment vertical="center"/>
    </xf>
    <xf numFmtId="0" fontId="48" fillId="21" borderId="1" applyNumberFormat="0" applyProtection="0">
      <alignment vertical="center"/>
    </xf>
    <xf numFmtId="0" fontId="48" fillId="25" borderId="1" applyNumberFormat="0" applyProtection="0">
      <alignment vertical="center"/>
    </xf>
    <xf numFmtId="0" fontId="48" fillId="21" borderId="1" applyNumberFormat="0" applyProtection="0">
      <alignment vertical="center"/>
    </xf>
    <xf numFmtId="0" fontId="48" fillId="21" borderId="1" applyNumberFormat="0" applyProtection="0">
      <alignment vertical="center"/>
    </xf>
    <xf numFmtId="0" fontId="48" fillId="21" borderId="1" applyNumberFormat="0" applyProtection="0">
      <alignment vertical="center"/>
    </xf>
    <xf numFmtId="0" fontId="48" fillId="21" borderId="1" applyNumberFormat="0" applyProtection="0">
      <alignment vertical="center"/>
    </xf>
    <xf numFmtId="0" fontId="48" fillId="8" borderId="1" applyNumberFormat="0" applyAlignment="0" applyProtection="0"/>
    <xf numFmtId="0" fontId="48" fillId="21" borderId="1" applyNumberFormat="0" applyProtection="0">
      <alignment vertical="center"/>
    </xf>
    <xf numFmtId="0" fontId="48" fillId="8" borderId="1" applyNumberFormat="0" applyAlignment="0" applyProtection="0"/>
    <xf numFmtId="0" fontId="50" fillId="0" borderId="13" applyNumberFormat="0" applyFill="0" applyAlignment="0" applyProtection="0"/>
    <xf numFmtId="0" fontId="85" fillId="0" borderId="12" applyNumberFormat="0" applyFill="0" applyProtection="0">
      <alignment vertical="center"/>
    </xf>
    <xf numFmtId="0" fontId="85" fillId="0" borderId="12" applyNumberFormat="0" applyFill="0" applyAlignment="0" applyProtection="0"/>
    <xf numFmtId="0" fontId="85" fillId="0" borderId="12" applyNumberFormat="0" applyFill="0" applyAlignment="0" applyProtection="0"/>
    <xf numFmtId="0" fontId="85" fillId="0" borderId="12" applyNumberFormat="0" applyFill="0" applyAlignment="0" applyProtection="0"/>
    <xf numFmtId="0" fontId="85" fillId="0" borderId="12" applyNumberFormat="0" applyFill="0" applyProtection="0">
      <alignment vertical="center"/>
    </xf>
    <xf numFmtId="0" fontId="85" fillId="0" borderId="12" applyNumberFormat="0" applyFill="0" applyAlignment="0" applyProtection="0"/>
    <xf numFmtId="0" fontId="85" fillId="0" borderId="12" applyNumberFormat="0" applyFill="0" applyAlignment="0" applyProtection="0"/>
    <xf numFmtId="182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178" fillId="0" borderId="14"/>
    <xf numFmtId="18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69" fillId="71" borderId="0" applyNumberFormat="0" applyBorder="0" applyAlignment="0" applyProtection="0"/>
    <xf numFmtId="0" fontId="86" fillId="72" borderId="0" applyNumberFormat="0" applyBorder="0" applyProtection="0">
      <alignment vertical="center"/>
    </xf>
    <xf numFmtId="0" fontId="86" fillId="72" borderId="0" applyNumberFormat="0" applyBorder="0" applyAlignment="0" applyProtection="0"/>
    <xf numFmtId="0" fontId="86" fillId="71" borderId="0" applyNumberFormat="0" applyBorder="0" applyAlignment="0" applyProtection="0"/>
    <xf numFmtId="0" fontId="86" fillId="73" borderId="0" applyNumberFormat="0" applyBorder="0" applyAlignment="0" applyProtection="0"/>
    <xf numFmtId="0" fontId="86" fillId="72" borderId="0" applyNumberFormat="0" applyBorder="0" applyAlignment="0" applyProtection="0"/>
    <xf numFmtId="0" fontId="69" fillId="72" borderId="0" applyNumberFormat="0" applyBorder="0" applyAlignment="0" applyProtection="0"/>
    <xf numFmtId="0" fontId="86" fillId="72" borderId="0" applyNumberFormat="0" applyBorder="0" applyAlignment="0" applyProtection="0"/>
    <xf numFmtId="0" fontId="86" fillId="72" borderId="0" applyNumberFormat="0" applyBorder="0" applyProtection="0">
      <alignment vertical="center"/>
    </xf>
    <xf numFmtId="0" fontId="86" fillId="72" borderId="0" applyNumberFormat="0" applyBorder="0" applyAlignment="0" applyProtection="0"/>
    <xf numFmtId="0" fontId="86" fillId="73" borderId="0" applyNumberFormat="0" applyBorder="0" applyProtection="0">
      <alignment vertical="center"/>
    </xf>
    <xf numFmtId="0" fontId="3" fillId="0" borderId="0"/>
    <xf numFmtId="174" fontId="53" fillId="0" borderId="0"/>
    <xf numFmtId="0" fontId="77" fillId="0" borderId="0"/>
    <xf numFmtId="0" fontId="3" fillId="0" borderId="0"/>
    <xf numFmtId="174" fontId="3" fillId="0" borderId="0"/>
    <xf numFmtId="174" fontId="3" fillId="0" borderId="0"/>
    <xf numFmtId="174" fontId="74" fillId="0" borderId="0"/>
    <xf numFmtId="174" fontId="3" fillId="0" borderId="0"/>
    <xf numFmtId="174" fontId="76" fillId="0" borderId="0"/>
    <xf numFmtId="174" fontId="3" fillId="0" borderId="0"/>
    <xf numFmtId="0" fontId="3" fillId="0" borderId="0"/>
    <xf numFmtId="0" fontId="14" fillId="0" borderId="0"/>
    <xf numFmtId="0" fontId="3" fillId="0" borderId="0"/>
    <xf numFmtId="0" fontId="11" fillId="0" borderId="0"/>
    <xf numFmtId="0" fontId="195" fillId="0" borderId="0"/>
    <xf numFmtId="0" fontId="3" fillId="0" borderId="0"/>
    <xf numFmtId="0" fontId="89" fillId="0" borderId="0">
      <alignment vertical="center"/>
    </xf>
    <xf numFmtId="0" fontId="3" fillId="0" borderId="0"/>
    <xf numFmtId="0" fontId="195" fillId="0" borderId="0"/>
    <xf numFmtId="0" fontId="14" fillId="0" borderId="0"/>
    <xf numFmtId="0" fontId="195" fillId="0" borderId="0"/>
    <xf numFmtId="0" fontId="14" fillId="0" borderId="0"/>
    <xf numFmtId="0" fontId="195" fillId="0" borderId="0"/>
    <xf numFmtId="0" fontId="195" fillId="0" borderId="0"/>
    <xf numFmtId="0" fontId="195" fillId="0" borderId="0"/>
    <xf numFmtId="0" fontId="89" fillId="0" borderId="0">
      <alignment vertical="center"/>
    </xf>
    <xf numFmtId="0" fontId="195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11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11" fillId="0" borderId="0"/>
    <xf numFmtId="0" fontId="89" fillId="0" borderId="0">
      <alignment vertical="center"/>
    </xf>
    <xf numFmtId="0" fontId="89" fillId="0" borderId="0">
      <alignment vertical="center"/>
    </xf>
    <xf numFmtId="0" fontId="3" fillId="0" borderId="0"/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3" fillId="0" borderId="0"/>
    <xf numFmtId="0" fontId="195" fillId="0" borderId="0"/>
    <xf numFmtId="0" fontId="3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89" fillId="0" borderId="0">
      <alignment vertical="center"/>
    </xf>
    <xf numFmtId="0" fontId="3" fillId="0" borderId="0"/>
    <xf numFmtId="0" fontId="3" fillId="0" borderId="0"/>
    <xf numFmtId="0" fontId="195" fillId="0" borderId="0"/>
    <xf numFmtId="0" fontId="11" fillId="0" borderId="0"/>
    <xf numFmtId="0" fontId="89" fillId="0" borderId="0">
      <alignment vertical="center"/>
    </xf>
    <xf numFmtId="0" fontId="195" fillId="0" borderId="0"/>
    <xf numFmtId="0" fontId="3" fillId="0" borderId="0"/>
    <xf numFmtId="0" fontId="195" fillId="0" borderId="0"/>
    <xf numFmtId="0" fontId="3" fillId="0" borderId="0"/>
    <xf numFmtId="0" fontId="77" fillId="0" borderId="0">
      <alignment vertical="center"/>
    </xf>
    <xf numFmtId="0" fontId="3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195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41" fillId="0" borderId="0"/>
    <xf numFmtId="0" fontId="3" fillId="0" borderId="0"/>
    <xf numFmtId="0" fontId="103" fillId="0" borderId="0"/>
    <xf numFmtId="0" fontId="7" fillId="0" borderId="0"/>
    <xf numFmtId="0" fontId="3" fillId="0" borderId="0"/>
    <xf numFmtId="0" fontId="179" fillId="0" borderId="0"/>
    <xf numFmtId="0" fontId="43" fillId="0" borderId="0"/>
    <xf numFmtId="0" fontId="195" fillId="0" borderId="0"/>
    <xf numFmtId="0" fontId="195" fillId="0" borderId="0"/>
    <xf numFmtId="0" fontId="41" fillId="0" borderId="0"/>
    <xf numFmtId="0" fontId="195" fillId="0" borderId="0"/>
    <xf numFmtId="0" fontId="195" fillId="0" borderId="0"/>
    <xf numFmtId="0" fontId="3" fillId="0" borderId="0"/>
    <xf numFmtId="0" fontId="195" fillId="0" borderId="0"/>
    <xf numFmtId="0" fontId="195" fillId="0" borderId="0"/>
    <xf numFmtId="0" fontId="195" fillId="0" borderId="0"/>
    <xf numFmtId="0" fontId="41" fillId="0" borderId="0"/>
    <xf numFmtId="0" fontId="14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89" fillId="0" borderId="0">
      <alignment vertical="center"/>
    </xf>
    <xf numFmtId="0" fontId="3" fillId="0" borderId="0"/>
    <xf numFmtId="0" fontId="195" fillId="0" borderId="0"/>
    <xf numFmtId="0" fontId="3" fillId="0" borderId="0"/>
    <xf numFmtId="0" fontId="195" fillId="0" borderId="0"/>
    <xf numFmtId="0" fontId="102" fillId="0" borderId="0"/>
    <xf numFmtId="0" fontId="3" fillId="0" borderId="0"/>
    <xf numFmtId="0" fontId="195" fillId="0" borderId="0"/>
    <xf numFmtId="0" fontId="7" fillId="0" borderId="0"/>
    <xf numFmtId="0" fontId="53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11" fillId="0" borderId="0"/>
    <xf numFmtId="0" fontId="195" fillId="0" borderId="0"/>
    <xf numFmtId="0" fontId="3" fillId="0" borderId="0"/>
    <xf numFmtId="0" fontId="195" fillId="0" borderId="0"/>
    <xf numFmtId="0" fontId="7" fillId="0" borderId="0"/>
    <xf numFmtId="0" fontId="74" fillId="0" borderId="0"/>
    <xf numFmtId="0" fontId="102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172" fillId="0" borderId="0">
      <alignment vertical="center"/>
    </xf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89" fillId="0" borderId="0">
      <alignment vertical="center"/>
    </xf>
    <xf numFmtId="0" fontId="3" fillId="0" borderId="0"/>
    <xf numFmtId="0" fontId="103" fillId="0" borderId="0"/>
    <xf numFmtId="0" fontId="14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7" fillId="0" borderId="0"/>
    <xf numFmtId="0" fontId="74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2" fillId="0" borderId="0"/>
    <xf numFmtId="0" fontId="195" fillId="0" borderId="0"/>
    <xf numFmtId="0" fontId="103" fillId="0" borderId="0"/>
    <xf numFmtId="0" fontId="195" fillId="0" borderId="0"/>
    <xf numFmtId="0" fontId="3" fillId="0" borderId="0">
      <alignment vertical="center"/>
    </xf>
    <xf numFmtId="0" fontId="102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89" fillId="0" borderId="0"/>
    <xf numFmtId="0" fontId="3" fillId="0" borderId="0"/>
    <xf numFmtId="0" fontId="89" fillId="0" borderId="0"/>
    <xf numFmtId="0" fontId="11" fillId="0" borderId="0"/>
    <xf numFmtId="0" fontId="3" fillId="0" borderId="0"/>
    <xf numFmtId="0" fontId="66" fillId="0" borderId="0"/>
    <xf numFmtId="0" fontId="76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7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6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89" fillId="0" borderId="0">
      <alignment vertical="center"/>
    </xf>
    <xf numFmtId="0" fontId="3" fillId="0" borderId="0"/>
    <xf numFmtId="0" fontId="3" fillId="0" borderId="0"/>
    <xf numFmtId="0" fontId="3" fillId="0" borderId="0"/>
    <xf numFmtId="0" fontId="11" fillId="0" borderId="0"/>
    <xf numFmtId="0" fontId="89" fillId="0" borderId="0">
      <alignment vertical="center"/>
    </xf>
    <xf numFmtId="0" fontId="3" fillId="0" borderId="0"/>
    <xf numFmtId="0" fontId="195" fillId="0" borderId="0"/>
    <xf numFmtId="0" fontId="195" fillId="0" borderId="0"/>
    <xf numFmtId="0" fontId="189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195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3" fillId="0" borderId="0"/>
    <xf numFmtId="0" fontId="195" fillId="0" borderId="0"/>
    <xf numFmtId="0" fontId="195" fillId="0" borderId="0"/>
    <xf numFmtId="0" fontId="195" fillId="0" borderId="0"/>
    <xf numFmtId="0" fontId="11" fillId="0" borderId="0"/>
    <xf numFmtId="0" fontId="3" fillId="0" borderId="0"/>
    <xf numFmtId="0" fontId="89" fillId="0" borderId="0">
      <alignment vertical="center"/>
    </xf>
    <xf numFmtId="0" fontId="195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89" fillId="0" borderId="0">
      <alignment vertical="center"/>
    </xf>
    <xf numFmtId="0" fontId="195" fillId="0" borderId="0"/>
    <xf numFmtId="0" fontId="3" fillId="0" borderId="0"/>
    <xf numFmtId="0" fontId="3" fillId="0" borderId="0"/>
    <xf numFmtId="0" fontId="195" fillId="0" borderId="0"/>
    <xf numFmtId="0" fontId="14" fillId="0" borderId="0"/>
    <xf numFmtId="0" fontId="195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195" fillId="0" borderId="0"/>
    <xf numFmtId="0" fontId="11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89" fillId="0" borderId="0">
      <alignment vertical="center"/>
    </xf>
    <xf numFmtId="0" fontId="3" fillId="0" borderId="0"/>
    <xf numFmtId="0" fontId="89" fillId="0" borderId="0">
      <alignment vertical="center"/>
    </xf>
    <xf numFmtId="0" fontId="3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89" fillId="0" borderId="0">
      <alignment vertical="center"/>
    </xf>
    <xf numFmtId="0" fontId="35" fillId="0" borderId="0"/>
    <xf numFmtId="0" fontId="3" fillId="0" borderId="0"/>
    <xf numFmtId="0" fontId="35" fillId="0" borderId="0"/>
    <xf numFmtId="0" fontId="7" fillId="0" borderId="0"/>
    <xf numFmtId="0" fontId="3" fillId="0" borderId="0"/>
    <xf numFmtId="0" fontId="7" fillId="0" borderId="0"/>
    <xf numFmtId="181" fontId="110" fillId="0" borderId="0"/>
    <xf numFmtId="181" fontId="110" fillId="0" borderId="0"/>
    <xf numFmtId="181" fontId="104" fillId="0" borderId="0"/>
    <xf numFmtId="181" fontId="111" fillId="0" borderId="0"/>
    <xf numFmtId="0" fontId="66" fillId="13" borderId="15" applyNumberFormat="0" applyFont="0" applyAlignment="0" applyProtection="0"/>
    <xf numFmtId="0" fontId="89" fillId="16" borderId="15" applyNumberFormat="0" applyProtection="0">
      <alignment vertical="center"/>
    </xf>
    <xf numFmtId="0" fontId="3" fillId="16" borderId="15" applyNumberFormat="0" applyAlignment="0" applyProtection="0"/>
    <xf numFmtId="0" fontId="77" fillId="13" borderId="15" applyNumberFormat="0" applyFont="0" applyAlignment="0" applyProtection="0"/>
    <xf numFmtId="0" fontId="89" fillId="70" borderId="15" applyNumberFormat="0" applyFont="0" applyAlignment="0" applyProtection="0"/>
    <xf numFmtId="0" fontId="3" fillId="16" borderId="15" applyNumberFormat="0" applyAlignment="0" applyProtection="0"/>
    <xf numFmtId="0" fontId="3" fillId="16" borderId="15" applyNumberFormat="0" applyAlignment="0" applyProtection="0"/>
    <xf numFmtId="0" fontId="89" fillId="16" borderId="15" applyNumberFormat="0" applyProtection="0">
      <alignment vertical="center"/>
    </xf>
    <xf numFmtId="0" fontId="3" fillId="16" borderId="15" applyNumberFormat="0" applyAlignment="0" applyProtection="0"/>
    <xf numFmtId="0" fontId="89" fillId="70" borderId="15" applyNumberFormat="0" applyProtection="0">
      <alignment vertical="center"/>
    </xf>
    <xf numFmtId="0" fontId="43" fillId="78" borderId="56" applyNumberFormat="0" applyFont="0" applyAlignment="0" applyProtection="0"/>
    <xf numFmtId="0" fontId="43" fillId="78" borderId="56" applyNumberFormat="0" applyFont="0" applyAlignment="0" applyProtection="0"/>
    <xf numFmtId="0" fontId="49" fillId="63" borderId="16" applyNumberFormat="0" applyAlignment="0" applyProtection="0"/>
    <xf numFmtId="0" fontId="49" fillId="32" borderId="16" applyNumberFormat="0" applyProtection="0">
      <alignment vertical="center"/>
    </xf>
    <xf numFmtId="0" fontId="49" fillId="32" borderId="16" applyNumberFormat="0" applyAlignment="0" applyProtection="0"/>
    <xf numFmtId="0" fontId="49" fillId="31" borderId="16" applyNumberFormat="0" applyAlignment="0" applyProtection="0"/>
    <xf numFmtId="0" fontId="49" fillId="64" borderId="16" applyNumberFormat="0" applyAlignment="0" applyProtection="0"/>
    <xf numFmtId="0" fontId="49" fillId="32" borderId="16" applyNumberFormat="0" applyAlignment="0" applyProtection="0"/>
    <xf numFmtId="0" fontId="49" fillId="65" borderId="16" applyNumberFormat="0" applyAlignment="0" applyProtection="0"/>
    <xf numFmtId="0" fontId="49" fillId="32" borderId="16" applyNumberFormat="0" applyAlignment="0" applyProtection="0"/>
    <xf numFmtId="0" fontId="49" fillId="32" borderId="16" applyNumberFormat="0" applyProtection="0">
      <alignment vertical="center"/>
    </xf>
    <xf numFmtId="0" fontId="49" fillId="32" borderId="16" applyNumberFormat="0" applyAlignment="0" applyProtection="0"/>
    <xf numFmtId="0" fontId="49" fillId="64" borderId="16" applyNumberFormat="0" applyProtection="0">
      <alignment vertical="center"/>
    </xf>
    <xf numFmtId="9" fontId="1" fillId="0" borderId="0" applyFont="0" applyFill="0" applyBorder="0" applyAlignment="0" applyProtection="0"/>
    <xf numFmtId="10" fontId="5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74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76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89" fillId="0" borderId="0" applyFont="0" applyFill="0" applyBorder="0" applyAlignment="0" applyProtection="0"/>
    <xf numFmtId="10" fontId="3" fillId="0" borderId="0" applyFill="0" applyBorder="0" applyAlignment="0" applyProtection="0"/>
    <xf numFmtId="10" fontId="89" fillId="0" borderId="0" applyFill="0" applyBorder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3" fillId="0" borderId="17" applyNumberFormat="0" applyBorder="0"/>
    <xf numFmtId="9" fontId="66" fillId="0" borderId="17" applyNumberFormat="0" applyBorder="0"/>
    <xf numFmtId="9" fontId="75" fillId="0" borderId="17" applyNumberFormat="0" applyBorder="0"/>
    <xf numFmtId="9" fontId="66" fillId="0" borderId="17" applyNumberFormat="0" applyBorder="0"/>
    <xf numFmtId="9" fontId="79" fillId="0" borderId="17" applyNumberFormat="0" applyBorder="0"/>
    <xf numFmtId="9" fontId="66" fillId="0" borderId="17" applyNumberFormat="0" applyBorder="0"/>
    <xf numFmtId="0" fontId="66" fillId="0" borderId="17" applyNumberFormat="0" applyBorder="0"/>
    <xf numFmtId="0" fontId="66" fillId="0" borderId="0" applyNumberFormat="0" applyBorder="0"/>
    <xf numFmtId="185" fontId="77" fillId="0" borderId="0" applyNumberFormat="0" applyFill="0" applyBorder="0" applyAlignment="0" applyProtection="0">
      <alignment horizontal="left"/>
    </xf>
    <xf numFmtId="196" fontId="14" fillId="0" borderId="0" applyFont="0" applyFill="0" applyBorder="0" applyAlignment="0" applyProtection="0"/>
    <xf numFmtId="168" fontId="51" fillId="0" borderId="18">
      <alignment horizontal="justify" vertical="top" wrapText="1"/>
    </xf>
    <xf numFmtId="168" fontId="51" fillId="0" borderId="19">
      <alignment horizontal="justify" vertical="top" wrapText="1"/>
    </xf>
    <xf numFmtId="168" fontId="51" fillId="0" borderId="18">
      <alignment horizontal="justify" vertical="top" wrapText="1"/>
    </xf>
    <xf numFmtId="168" fontId="51" fillId="0" borderId="19">
      <alignment horizontal="justify" vertical="top" wrapText="1"/>
    </xf>
    <xf numFmtId="0" fontId="3" fillId="0" borderId="0"/>
    <xf numFmtId="0" fontId="71" fillId="0" borderId="0"/>
    <xf numFmtId="0" fontId="35" fillId="0" borderId="0"/>
    <xf numFmtId="0" fontId="3" fillId="0" borderId="0"/>
    <xf numFmtId="0" fontId="3" fillId="0" borderId="0"/>
    <xf numFmtId="195" fontId="14" fillId="0" borderId="0" applyFont="0" applyFill="0" applyBorder="0" applyAlignment="0" applyProtection="0"/>
    <xf numFmtId="0" fontId="35" fillId="0" borderId="0"/>
    <xf numFmtId="0" fontId="3" fillId="0" borderId="0"/>
    <xf numFmtId="0" fontId="3" fillId="0" borderId="0"/>
    <xf numFmtId="196" fontId="14" fillId="0" borderId="0" applyFont="0" applyFill="0" applyBorder="0" applyAlignment="0" applyProtection="0"/>
    <xf numFmtId="196" fontId="14" fillId="0" borderId="0" applyFont="0" applyFill="0" applyBorder="0" applyAlignment="0" applyProtection="0"/>
    <xf numFmtId="195" fontId="14" fillId="0" borderId="0" applyFont="0" applyFill="0" applyBorder="0" applyAlignment="0" applyProtection="0"/>
    <xf numFmtId="195" fontId="14" fillId="0" borderId="0" applyFont="0" applyFill="0" applyBorder="0" applyAlignment="0" applyProtection="0"/>
    <xf numFmtId="0" fontId="178" fillId="0" borderId="0"/>
    <xf numFmtId="40" fontId="77" fillId="0" borderId="0" applyBorder="0">
      <alignment horizontal="right"/>
    </xf>
    <xf numFmtId="0" fontId="70" fillId="0" borderId="0" applyNumberFormat="0" applyFill="0" applyBorder="0" applyAlignment="0" applyProtection="0"/>
    <xf numFmtId="0" fontId="90" fillId="0" borderId="0" applyNumberFormat="0" applyFill="0" applyBorder="0" applyProtection="0">
      <alignment vertical="center"/>
    </xf>
    <xf numFmtId="0" fontId="186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90" fillId="0" borderId="0" applyNumberFormat="0" applyFill="0" applyBorder="0" applyProtection="0">
      <alignment vertical="center"/>
    </xf>
    <xf numFmtId="0" fontId="186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99" fillId="0" borderId="0" applyNumberFormat="0" applyFill="0" applyBorder="0" applyAlignment="0" applyProtection="0"/>
    <xf numFmtId="0" fontId="3" fillId="0" borderId="21" applyNumberFormat="0" applyFont="0" applyFill="0" applyAlignment="0" applyProtection="0"/>
    <xf numFmtId="0" fontId="87" fillId="0" borderId="20" applyNumberFormat="0" applyFill="0" applyProtection="0">
      <alignment vertical="center"/>
    </xf>
    <xf numFmtId="0" fontId="87" fillId="0" borderId="20" applyNumberFormat="0" applyFill="0" applyAlignment="0" applyProtection="0"/>
    <xf numFmtId="0" fontId="87" fillId="0" borderId="20" applyNumberFormat="0" applyFill="0" applyAlignment="0" applyProtection="0"/>
    <xf numFmtId="0" fontId="3" fillId="0" borderId="22" applyNumberFormat="0" applyFill="0" applyAlignment="0" applyProtection="0"/>
    <xf numFmtId="0" fontId="87" fillId="0" borderId="20" applyNumberFormat="0" applyFill="0" applyAlignment="0" applyProtection="0"/>
    <xf numFmtId="0" fontId="87" fillId="0" borderId="20" applyNumberFormat="0" applyFill="0" applyProtection="0">
      <alignment vertical="center"/>
    </xf>
    <xf numFmtId="0" fontId="87" fillId="0" borderId="20" applyNumberFormat="0" applyFill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Protection="0">
      <alignment vertical="center"/>
    </xf>
    <xf numFmtId="0" fontId="50" fillId="0" borderId="0" applyNumberFormat="0" applyFill="0" applyBorder="0" applyProtection="0">
      <alignment vertical="center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34" fillId="49" borderId="0" applyNumberFormat="0" applyBorder="0" applyAlignment="0" applyProtection="0">
      <alignment vertical="center"/>
    </xf>
    <xf numFmtId="0" fontId="134" fillId="52" borderId="0" applyNumberFormat="0" applyBorder="0" applyAlignment="0" applyProtection="0">
      <alignment vertical="center"/>
    </xf>
    <xf numFmtId="0" fontId="134" fillId="55" borderId="0" applyNumberFormat="0" applyBorder="0" applyAlignment="0" applyProtection="0">
      <alignment vertical="center"/>
    </xf>
    <xf numFmtId="0" fontId="134" fillId="39" borderId="0" applyNumberFormat="0" applyBorder="0" applyAlignment="0" applyProtection="0">
      <alignment vertical="center"/>
    </xf>
    <xf numFmtId="0" fontId="134" fillId="43" borderId="0" applyNumberFormat="0" applyBorder="0" applyAlignment="0" applyProtection="0">
      <alignment vertical="center"/>
    </xf>
    <xf numFmtId="0" fontId="134" fillId="60" borderId="0" applyNumberFormat="0" applyBorder="0" applyAlignment="0" applyProtection="0">
      <alignment vertical="center"/>
    </xf>
    <xf numFmtId="0" fontId="136" fillId="0" borderId="0" applyNumberFormat="0" applyFill="0" applyBorder="0" applyAlignment="0" applyProtection="0">
      <alignment vertical="center"/>
    </xf>
    <xf numFmtId="0" fontId="137" fillId="66" borderId="2" applyNumberFormat="0" applyAlignment="0" applyProtection="0">
      <alignment vertical="center"/>
    </xf>
    <xf numFmtId="0" fontId="138" fillId="7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/>
    <xf numFmtId="0" fontId="57" fillId="0" borderId="0" applyNumberFormat="0" applyFill="0" applyBorder="0" applyProtection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Protection="0">
      <alignment vertical="center"/>
    </xf>
    <xf numFmtId="0" fontId="57" fillId="0" borderId="0" applyNumberFormat="0" applyFill="0" applyBorder="0" applyProtection="0">
      <alignment vertical="center"/>
    </xf>
    <xf numFmtId="0" fontId="139" fillId="13" borderId="15" applyNumberFormat="0" applyFont="0" applyAlignment="0" applyProtection="0">
      <alignment vertical="center"/>
    </xf>
    <xf numFmtId="0" fontId="140" fillId="0" borderId="12" applyNumberFormat="0" applyFill="0" applyAlignment="0" applyProtection="0">
      <alignment vertical="center"/>
    </xf>
    <xf numFmtId="182" fontId="77" fillId="0" borderId="0" applyFont="0" applyFill="0" applyBorder="0" applyAlignment="0" applyProtection="0"/>
    <xf numFmtId="175" fontId="77" fillId="0" borderId="0" applyFont="0" applyFill="0" applyBorder="0" applyAlignment="0" applyProtection="0"/>
    <xf numFmtId="183" fontId="77" fillId="0" borderId="0" applyFont="0" applyFill="0" applyBorder="0" applyAlignment="0" applyProtection="0"/>
    <xf numFmtId="184" fontId="77" fillId="0" borderId="0" applyFont="0" applyFill="0" applyBorder="0" applyAlignment="0" applyProtection="0"/>
    <xf numFmtId="0" fontId="77" fillId="0" borderId="0"/>
    <xf numFmtId="40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10" fontId="3" fillId="0" borderId="0" applyFont="0" applyFill="0" applyBorder="0" applyAlignment="0" applyProtection="0"/>
    <xf numFmtId="0" fontId="59" fillId="0" borderId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0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0" fontId="61" fillId="0" borderId="0"/>
    <xf numFmtId="0" fontId="77" fillId="0" borderId="0"/>
    <xf numFmtId="0" fontId="141" fillId="71" borderId="0" applyNumberFormat="0" applyBorder="0" applyAlignment="0" applyProtection="0">
      <alignment vertical="center"/>
    </xf>
    <xf numFmtId="0" fontId="77" fillId="13" borderId="15" applyNumberFormat="0" applyFont="0" applyAlignment="0" applyProtection="0">
      <alignment vertical="center"/>
    </xf>
    <xf numFmtId="0" fontId="142" fillId="18" borderId="1" applyNumberFormat="0" applyAlignment="0" applyProtection="0">
      <alignment vertical="center"/>
    </xf>
    <xf numFmtId="0" fontId="143" fillId="31" borderId="16" applyNumberFormat="0" applyAlignment="0" applyProtection="0">
      <alignment vertical="center"/>
    </xf>
    <xf numFmtId="182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82" fontId="77" fillId="0" borderId="0" applyFont="0" applyFill="0" applyBorder="0" applyAlignment="0" applyProtection="0"/>
    <xf numFmtId="175" fontId="77" fillId="0" borderId="0" applyFont="0" applyFill="0" applyBorder="0" applyAlignment="0" applyProtection="0"/>
    <xf numFmtId="0" fontId="144" fillId="0" borderId="20" applyNumberFormat="0" applyFill="0" applyAlignment="0" applyProtection="0">
      <alignment vertical="center"/>
    </xf>
    <xf numFmtId="0" fontId="145" fillId="7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46" fillId="12" borderId="0" applyNumberFormat="0" applyBorder="0" applyAlignment="0" applyProtection="0">
      <alignment vertical="center"/>
    </xf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187" fontId="147" fillId="0" borderId="0" applyFont="0" applyFill="0" applyBorder="0" applyAlignment="0" applyProtection="0"/>
    <xf numFmtId="188" fontId="147" fillId="0" borderId="0" applyFont="0" applyFill="0" applyBorder="0" applyAlignment="0" applyProtection="0"/>
    <xf numFmtId="0" fontId="113" fillId="7" borderId="0" applyNumberFormat="0" applyBorder="0" applyAlignment="0" applyProtection="0">
      <alignment vertical="center"/>
    </xf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01" fillId="0" borderId="0"/>
    <xf numFmtId="0" fontId="101" fillId="0" borderId="0"/>
    <xf numFmtId="0" fontId="108" fillId="0" borderId="0"/>
    <xf numFmtId="0" fontId="108" fillId="0" borderId="0"/>
    <xf numFmtId="0" fontId="3" fillId="0" borderId="0"/>
    <xf numFmtId="0" fontId="101" fillId="0" borderId="0">
      <alignment vertical="center"/>
    </xf>
    <xf numFmtId="0" fontId="109" fillId="49" borderId="0" applyNumberFormat="0" applyBorder="0" applyAlignment="0" applyProtection="0">
      <alignment vertical="center"/>
    </xf>
    <xf numFmtId="0" fontId="109" fillId="52" borderId="0" applyNumberFormat="0" applyBorder="0" applyAlignment="0" applyProtection="0">
      <alignment vertical="center"/>
    </xf>
    <xf numFmtId="0" fontId="109" fillId="55" borderId="0" applyNumberFormat="0" applyBorder="0" applyAlignment="0" applyProtection="0">
      <alignment vertical="center"/>
    </xf>
    <xf numFmtId="0" fontId="109" fillId="39" borderId="0" applyNumberFormat="0" applyBorder="0" applyAlignment="0" applyProtection="0">
      <alignment vertical="center"/>
    </xf>
    <xf numFmtId="0" fontId="109" fillId="43" borderId="0" applyNumberFormat="0" applyBorder="0" applyAlignment="0" applyProtection="0">
      <alignment vertical="center"/>
    </xf>
    <xf numFmtId="0" fontId="109" fillId="60" borderId="0" applyNumberFormat="0" applyBorder="0" applyAlignment="0" applyProtection="0">
      <alignment vertical="center"/>
    </xf>
    <xf numFmtId="0" fontId="148" fillId="7" borderId="0" applyNumberFormat="0" applyBorder="0" applyAlignment="0" applyProtection="0">
      <alignment vertical="center"/>
    </xf>
    <xf numFmtId="0" fontId="62" fillId="0" borderId="0"/>
    <xf numFmtId="0" fontId="115" fillId="0" borderId="0" applyNumberFormat="0" applyFill="0" applyBorder="0" applyAlignment="0" applyProtection="0">
      <alignment vertical="center"/>
    </xf>
    <xf numFmtId="0" fontId="116" fillId="0" borderId="7" applyNumberFormat="0" applyFill="0" applyAlignment="0" applyProtection="0">
      <alignment vertical="center"/>
    </xf>
    <xf numFmtId="0" fontId="117" fillId="0" borderId="8" applyNumberFormat="0" applyFill="0" applyAlignment="0" applyProtection="0">
      <alignment vertical="center"/>
    </xf>
    <xf numFmtId="0" fontId="118" fillId="0" borderId="9" applyNumberFormat="0" applyFill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/>
    <xf numFmtId="175" fontId="101" fillId="0" borderId="0" applyFont="0" applyFill="0" applyBorder="0" applyAlignment="0" applyProtection="0">
      <alignment vertical="center"/>
    </xf>
    <xf numFmtId="182" fontId="101" fillId="0" borderId="0" applyFont="0" applyFill="0" applyBorder="0" applyAlignment="0" applyProtection="0">
      <alignment vertical="center"/>
    </xf>
    <xf numFmtId="0" fontId="120" fillId="66" borderId="2" applyNumberFormat="0" applyAlignment="0" applyProtection="0">
      <alignment vertical="center"/>
    </xf>
    <xf numFmtId="0" fontId="3" fillId="0" borderId="0"/>
    <xf numFmtId="0" fontId="63" fillId="0" borderId="0"/>
    <xf numFmtId="0" fontId="149" fillId="0" borderId="0" applyNumberFormat="0" applyFill="0" applyBorder="0" applyAlignment="0" applyProtection="0">
      <alignment vertical="center"/>
    </xf>
    <xf numFmtId="0" fontId="150" fillId="0" borderId="7" applyNumberFormat="0" applyFill="0" applyAlignment="0" applyProtection="0">
      <alignment vertical="center"/>
    </xf>
    <xf numFmtId="0" fontId="151" fillId="0" borderId="8" applyNumberFormat="0" applyFill="0" applyAlignment="0" applyProtection="0">
      <alignment vertical="center"/>
    </xf>
    <xf numFmtId="0" fontId="152" fillId="0" borderId="9" applyNumberFormat="0" applyFill="0" applyAlignment="0" applyProtection="0">
      <alignment vertical="center"/>
    </xf>
    <xf numFmtId="0" fontId="152" fillId="0" borderId="0" applyNumberFormat="0" applyFill="0" applyBorder="0" applyAlignment="0" applyProtection="0">
      <alignment vertical="center"/>
    </xf>
    <xf numFmtId="0" fontId="153" fillId="66" borderId="2" applyNumberFormat="0" applyAlignment="0" applyProtection="0">
      <alignment vertical="center"/>
    </xf>
    <xf numFmtId="0" fontId="121" fillId="0" borderId="20" applyNumberFormat="0" applyFill="0" applyAlignment="0" applyProtection="0">
      <alignment vertical="center"/>
    </xf>
    <xf numFmtId="0" fontId="107" fillId="13" borderId="15" applyNumberFormat="0" applyFont="0" applyAlignment="0" applyProtection="0">
      <alignment vertical="center"/>
    </xf>
    <xf numFmtId="0" fontId="154" fillId="12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top"/>
      <protection locked="0"/>
    </xf>
    <xf numFmtId="0" fontId="91" fillId="0" borderId="0" applyNumberFormat="0" applyFill="0" applyBorder="0" applyAlignment="0" applyProtection="0"/>
    <xf numFmtId="0" fontId="91" fillId="0" borderId="0" applyNumberFormat="0" applyFill="0" applyBorder="0" applyProtection="0">
      <alignment vertical="center"/>
    </xf>
    <xf numFmtId="0" fontId="64" fillId="0" borderId="0" applyNumberFormat="0" applyFill="0" applyBorder="0" applyAlignment="0" applyProtection="0">
      <alignment vertical="top"/>
      <protection locked="0"/>
    </xf>
    <xf numFmtId="0" fontId="91" fillId="0" borderId="0" applyNumberFormat="0" applyFill="0" applyBorder="0" applyProtection="0">
      <alignment vertical="center"/>
    </xf>
    <xf numFmtId="0" fontId="91" fillId="0" borderId="0" applyNumberFormat="0" applyFill="0" applyBorder="0" applyProtection="0">
      <alignment vertical="center"/>
    </xf>
    <xf numFmtId="0" fontId="155" fillId="0" borderId="7" applyNumberFormat="0" applyFill="0" applyAlignment="0" applyProtection="0">
      <alignment vertical="center"/>
    </xf>
    <xf numFmtId="0" fontId="156" fillId="0" borderId="8" applyNumberFormat="0" applyFill="0" applyAlignment="0" applyProtection="0">
      <alignment vertical="center"/>
    </xf>
    <xf numFmtId="0" fontId="157" fillId="0" borderId="9" applyNumberFormat="0" applyFill="0" applyAlignment="0" applyProtection="0">
      <alignment vertical="center"/>
    </xf>
    <xf numFmtId="0" fontId="157" fillId="0" borderId="0" applyNumberFormat="0" applyFill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58" fillId="31" borderId="1" applyNumberFormat="0" applyAlignment="0" applyProtection="0">
      <alignment vertical="center"/>
    </xf>
    <xf numFmtId="0" fontId="159" fillId="31" borderId="1" applyNumberFormat="0" applyAlignment="0" applyProtection="0">
      <alignment vertical="center"/>
    </xf>
    <xf numFmtId="0" fontId="160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62" fillId="0" borderId="0" applyNumberFormat="0" applyFill="0" applyBorder="0" applyAlignment="0" applyProtection="0">
      <alignment vertical="center"/>
    </xf>
    <xf numFmtId="0" fontId="163" fillId="0" borderId="0" applyNumberFormat="0" applyFill="0" applyBorder="0" applyAlignment="0" applyProtection="0">
      <alignment vertical="center"/>
    </xf>
    <xf numFmtId="0" fontId="123" fillId="0" borderId="0" applyNumberFormat="0" applyFill="0" applyBorder="0" applyAlignment="0" applyProtection="0">
      <alignment vertical="center"/>
    </xf>
    <xf numFmtId="0" fontId="124" fillId="31" borderId="1" applyNumberFormat="0" applyAlignment="0" applyProtection="0">
      <alignment vertical="center"/>
    </xf>
    <xf numFmtId="183" fontId="77" fillId="0" borderId="0" applyFont="0" applyFill="0" applyBorder="0" applyAlignment="0" applyProtection="0"/>
    <xf numFmtId="183" fontId="77" fillId="0" borderId="0" applyFont="0" applyFill="0" applyBorder="0" applyAlignment="0" applyProtection="0"/>
    <xf numFmtId="184" fontId="77" fillId="0" borderId="0" applyFont="0" applyFill="0" applyBorder="0" applyAlignment="0" applyProtection="0"/>
    <xf numFmtId="18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131" fillId="0" borderId="0" applyNumberFormat="0" applyFill="0" applyBorder="0" applyAlignment="0" applyProtection="0">
      <alignment vertical="top"/>
      <protection locked="0"/>
    </xf>
    <xf numFmtId="0" fontId="135" fillId="49" borderId="0" applyNumberFormat="0" applyBorder="0" applyAlignment="0" applyProtection="0">
      <alignment vertical="center"/>
    </xf>
    <xf numFmtId="0" fontId="135" fillId="52" borderId="0" applyNumberFormat="0" applyBorder="0" applyAlignment="0" applyProtection="0">
      <alignment vertical="center"/>
    </xf>
    <xf numFmtId="0" fontId="135" fillId="55" borderId="0" applyNumberFormat="0" applyBorder="0" applyAlignment="0" applyProtection="0">
      <alignment vertical="center"/>
    </xf>
    <xf numFmtId="0" fontId="135" fillId="39" borderId="0" applyNumberFormat="0" applyBorder="0" applyAlignment="0" applyProtection="0">
      <alignment vertical="center"/>
    </xf>
    <xf numFmtId="0" fontId="135" fillId="43" borderId="0" applyNumberFormat="0" applyBorder="0" applyAlignment="0" applyProtection="0">
      <alignment vertical="center"/>
    </xf>
    <xf numFmtId="0" fontId="135" fillId="60" borderId="0" applyNumberFormat="0" applyBorder="0" applyAlignment="0" applyProtection="0">
      <alignment vertical="center"/>
    </xf>
    <xf numFmtId="0" fontId="164" fillId="18" borderId="1" applyNumberFormat="0" applyAlignment="0" applyProtection="0">
      <alignment vertical="center"/>
    </xf>
    <xf numFmtId="0" fontId="165" fillId="31" borderId="16" applyNumberFormat="0" applyAlignment="0" applyProtection="0">
      <alignment vertical="center"/>
    </xf>
    <xf numFmtId="0" fontId="125" fillId="18" borderId="1" applyNumberFormat="0" applyAlignment="0" applyProtection="0">
      <alignment vertical="center"/>
    </xf>
    <xf numFmtId="0" fontId="126" fillId="31" borderId="16" applyNumberFormat="0" applyAlignment="0" applyProtection="0">
      <alignment vertical="center"/>
    </xf>
    <xf numFmtId="0" fontId="127" fillId="71" borderId="0" applyNumberFormat="0" applyBorder="0" applyAlignment="0" applyProtection="0">
      <alignment vertical="center"/>
    </xf>
    <xf numFmtId="189" fontId="101" fillId="0" borderId="0" applyFont="0" applyFill="0" applyBorder="0" applyAlignment="0" applyProtection="0">
      <alignment vertical="center"/>
    </xf>
    <xf numFmtId="190" fontId="101" fillId="0" borderId="0" applyFont="0" applyFill="0" applyBorder="0" applyAlignment="0" applyProtection="0">
      <alignment vertical="center"/>
    </xf>
    <xf numFmtId="0" fontId="166" fillId="0" borderId="12" applyNumberFormat="0" applyFill="0" applyAlignment="0" applyProtection="0">
      <alignment vertical="center"/>
    </xf>
    <xf numFmtId="0" fontId="128" fillId="0" borderId="12" applyNumberFormat="0" applyFill="0" applyAlignment="0" applyProtection="0">
      <alignment vertical="center"/>
    </xf>
    <xf numFmtId="0" fontId="130" fillId="0" borderId="0" applyNumberFormat="0" applyFill="0" applyBorder="0" applyAlignment="0" applyProtection="0">
      <alignment vertical="top"/>
      <protection locked="0"/>
    </xf>
    <xf numFmtId="0" fontId="167" fillId="0" borderId="20" applyNumberFormat="0" applyFill="0" applyAlignment="0" applyProtection="0">
      <alignment vertical="center"/>
    </xf>
    <xf numFmtId="170" fontId="147" fillId="0" borderId="0" applyFont="0" applyFill="0" applyBorder="0" applyAlignment="0" applyProtection="0"/>
    <xf numFmtId="169" fontId="147" fillId="0" borderId="0" applyFont="0" applyFill="0" applyBorder="0" applyAlignment="0" applyProtection="0"/>
  </cellStyleXfs>
  <cellXfs count="618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Border="1" applyAlignment="1">
      <alignment horizontal="center"/>
    </xf>
    <xf numFmtId="0" fontId="6" fillId="0" borderId="0" xfId="0" applyFont="1"/>
    <xf numFmtId="0" fontId="11" fillId="0" borderId="0" xfId="0" applyFont="1"/>
    <xf numFmtId="0" fontId="13" fillId="0" borderId="0" xfId="0" applyFont="1"/>
    <xf numFmtId="49" fontId="32" fillId="0" borderId="0" xfId="0" applyNumberFormat="1" applyFont="1" applyFill="1" applyAlignment="1" applyProtection="1"/>
    <xf numFmtId="0" fontId="31" fillId="0" borderId="0" xfId="0" applyFont="1" applyFill="1" applyAlignment="1">
      <alignment horizontal="center"/>
    </xf>
    <xf numFmtId="0" fontId="9" fillId="0" borderId="0" xfId="489" applyAlignment="1" applyProtection="1"/>
    <xf numFmtId="0" fontId="9" fillId="0" borderId="0" xfId="489" applyFill="1" applyBorder="1" applyAlignment="1" applyProtection="1">
      <alignment horizontal="center"/>
    </xf>
    <xf numFmtId="0" fontId="9" fillId="0" borderId="0" xfId="489" applyBorder="1" applyAlignment="1" applyProtection="1">
      <alignment horizontal="center"/>
    </xf>
    <xf numFmtId="0" fontId="35" fillId="0" borderId="0" xfId="0" applyFont="1"/>
    <xf numFmtId="0" fontId="4" fillId="0" borderId="0" xfId="0" applyFont="1" applyFill="1"/>
    <xf numFmtId="0" fontId="33" fillId="0" borderId="0" xfId="0" applyFont="1" applyFill="1"/>
    <xf numFmtId="0" fontId="34" fillId="0" borderId="0" xfId="0" applyFont="1" applyFill="1" applyBorder="1" applyAlignment="1">
      <alignment horizontal="center"/>
    </xf>
    <xf numFmtId="0" fontId="11" fillId="0" borderId="0" xfId="0" applyFont="1" applyFill="1"/>
    <xf numFmtId="0" fontId="36" fillId="0" borderId="0" xfId="0" applyFont="1" applyFill="1"/>
    <xf numFmtId="0" fontId="0" fillId="0" borderId="0" xfId="0" applyFont="1" applyFill="1"/>
    <xf numFmtId="166" fontId="10" fillId="0" borderId="0" xfId="0" applyNumberFormat="1" applyFont="1" applyFill="1" applyBorder="1" applyAlignment="1">
      <alignment vertical="top" wrapText="1"/>
    </xf>
    <xf numFmtId="0" fontId="95" fillId="0" borderId="0" xfId="0" applyFont="1"/>
    <xf numFmtId="0" fontId="95" fillId="0" borderId="0" xfId="0" applyFont="1" applyFill="1"/>
    <xf numFmtId="0" fontId="16" fillId="74" borderId="23" xfId="0" applyFont="1" applyFill="1" applyBorder="1"/>
    <xf numFmtId="0" fontId="16" fillId="74" borderId="21" xfId="0" applyFont="1" applyFill="1" applyBorder="1"/>
    <xf numFmtId="0" fontId="16" fillId="74" borderId="24" xfId="0" applyFont="1" applyFill="1" applyBorder="1"/>
    <xf numFmtId="0" fontId="16" fillId="74" borderId="0" xfId="0" applyFont="1" applyFill="1"/>
    <xf numFmtId="0" fontId="16" fillId="74" borderId="25" xfId="0" applyFont="1" applyFill="1" applyBorder="1"/>
    <xf numFmtId="0" fontId="16" fillId="74" borderId="0" xfId="0" applyFont="1" applyFill="1" applyBorder="1"/>
    <xf numFmtId="0" fontId="16" fillId="74" borderId="26" xfId="0" applyFont="1" applyFill="1" applyBorder="1"/>
    <xf numFmtId="0" fontId="17" fillId="74" borderId="0" xfId="0" applyFont="1" applyFill="1" applyBorder="1"/>
    <xf numFmtId="0" fontId="18" fillId="74" borderId="25" xfId="0" applyFont="1" applyFill="1" applyBorder="1"/>
    <xf numFmtId="0" fontId="18" fillId="74" borderId="0" xfId="0" applyFont="1" applyFill="1" applyBorder="1"/>
    <xf numFmtId="0" fontId="19" fillId="74" borderId="25" xfId="0" applyFont="1" applyFill="1" applyBorder="1"/>
    <xf numFmtId="0" fontId="19" fillId="74" borderId="0" xfId="0" applyFont="1" applyFill="1" applyBorder="1"/>
    <xf numFmtId="0" fontId="18" fillId="75" borderId="25" xfId="0" applyFont="1" applyFill="1" applyBorder="1"/>
    <xf numFmtId="0" fontId="16" fillId="75" borderId="0" xfId="0" applyFont="1" applyFill="1" applyBorder="1"/>
    <xf numFmtId="0" fontId="18" fillId="75" borderId="0" xfId="0" applyFont="1" applyFill="1" applyBorder="1"/>
    <xf numFmtId="0" fontId="16" fillId="75" borderId="26" xfId="0" applyFont="1" applyFill="1" applyBorder="1"/>
    <xf numFmtId="0" fontId="16" fillId="75" borderId="0" xfId="0" applyFont="1" applyFill="1"/>
    <xf numFmtId="0" fontId="19" fillId="75" borderId="25" xfId="0" applyFont="1" applyFill="1" applyBorder="1"/>
    <xf numFmtId="0" fontId="19" fillId="75" borderId="0" xfId="0" applyFont="1" applyFill="1" applyBorder="1"/>
    <xf numFmtId="0" fontId="24" fillId="74" borderId="25" xfId="0" applyFont="1" applyFill="1" applyBorder="1"/>
    <xf numFmtId="0" fontId="24" fillId="74" borderId="0" xfId="0" applyFont="1" applyFill="1" applyBorder="1"/>
    <xf numFmtId="0" fontId="24" fillId="74" borderId="26" xfId="0" applyFont="1" applyFill="1" applyBorder="1"/>
    <xf numFmtId="0" fontId="24" fillId="74" borderId="0" xfId="0" applyFont="1" applyFill="1"/>
    <xf numFmtId="0" fontId="25" fillId="74" borderId="25" xfId="0" applyFont="1" applyFill="1" applyBorder="1"/>
    <xf numFmtId="0" fontId="25" fillId="74" borderId="0" xfId="0" applyFont="1" applyFill="1" applyBorder="1"/>
    <xf numFmtId="0" fontId="25" fillId="74" borderId="26" xfId="0" applyFont="1" applyFill="1" applyBorder="1"/>
    <xf numFmtId="0" fontId="25" fillId="74" borderId="0" xfId="0" applyFont="1" applyFill="1"/>
    <xf numFmtId="0" fontId="26" fillId="74" borderId="25" xfId="0" applyFont="1" applyFill="1" applyBorder="1"/>
    <xf numFmtId="0" fontId="26" fillId="74" borderId="0" xfId="0" applyFont="1" applyFill="1" applyBorder="1"/>
    <xf numFmtId="0" fontId="26" fillId="74" borderId="26" xfId="0" applyFont="1" applyFill="1" applyBorder="1"/>
    <xf numFmtId="0" fontId="26" fillId="74" borderId="0" xfId="0" applyFont="1" applyFill="1"/>
    <xf numFmtId="0" fontId="27" fillId="74" borderId="0" xfId="489" applyFont="1" applyFill="1" applyBorder="1" applyAlignment="1" applyProtection="1"/>
    <xf numFmtId="0" fontId="27" fillId="74" borderId="25" xfId="489" applyFont="1" applyFill="1" applyBorder="1" applyAlignment="1" applyProtection="1"/>
    <xf numFmtId="0" fontId="52" fillId="76" borderId="0" xfId="489" applyFont="1" applyFill="1" applyBorder="1" applyAlignment="1" applyProtection="1"/>
    <xf numFmtId="0" fontId="27" fillId="74" borderId="0" xfId="489" applyFont="1" applyFill="1" applyBorder="1" applyAlignment="1" applyProtection="1">
      <alignment horizontal="left"/>
    </xf>
    <xf numFmtId="0" fontId="0" fillId="74" borderId="0" xfId="0" applyFill="1"/>
    <xf numFmtId="0" fontId="0" fillId="74" borderId="0" xfId="0" applyFill="1" applyBorder="1"/>
    <xf numFmtId="49" fontId="95" fillId="76" borderId="27" xfId="0" applyNumberFormat="1" applyFont="1" applyFill="1" applyBorder="1" applyAlignment="1">
      <alignment horizontal="center" vertical="center"/>
    </xf>
    <xf numFmtId="0" fontId="96" fillId="0" borderId="0" xfId="0" applyFont="1" applyFill="1"/>
    <xf numFmtId="0" fontId="95" fillId="0" borderId="11" xfId="0" applyFont="1" applyFill="1" applyBorder="1" applyAlignment="1">
      <alignment horizontal="center" vertical="center"/>
    </xf>
    <xf numFmtId="16" fontId="95" fillId="0" borderId="11" xfId="0" applyNumberFormat="1" applyFont="1" applyFill="1" applyBorder="1" applyAlignment="1">
      <alignment horizontal="center" vertical="center"/>
    </xf>
    <xf numFmtId="0" fontId="95" fillId="69" borderId="0" xfId="0" applyFont="1" applyFill="1"/>
    <xf numFmtId="0" fontId="95" fillId="0" borderId="28" xfId="0" applyFont="1" applyFill="1" applyBorder="1" applyAlignment="1">
      <alignment horizontal="center" vertical="center"/>
    </xf>
    <xf numFmtId="16" fontId="95" fillId="0" borderId="28" xfId="0" applyNumberFormat="1" applyFont="1" applyFill="1" applyBorder="1" applyAlignment="1">
      <alignment horizontal="center" vertical="center"/>
    </xf>
    <xf numFmtId="0" fontId="99" fillId="0" borderId="0" xfId="0" applyFont="1"/>
    <xf numFmtId="0" fontId="100" fillId="0" borderId="0" xfId="0" applyFont="1"/>
    <xf numFmtId="166" fontId="10" fillId="0" borderId="0" xfId="0" applyNumberFormat="1" applyFont="1" applyFill="1" applyBorder="1" applyAlignment="1">
      <alignment horizontal="left" vertical="top" wrapText="1"/>
    </xf>
    <xf numFmtId="0" fontId="36" fillId="0" borderId="0" xfId="0" applyFont="1" applyFill="1" applyAlignment="1">
      <alignment horizontal="left"/>
    </xf>
    <xf numFmtId="0" fontId="168" fillId="0" borderId="0" xfId="0" applyFont="1"/>
    <xf numFmtId="0" fontId="169" fillId="74" borderId="0" xfId="489" applyFont="1" applyFill="1" applyBorder="1" applyAlignment="1" applyProtection="1"/>
    <xf numFmtId="0" fontId="183" fillId="0" borderId="0" xfId="0" applyFont="1" applyFill="1"/>
    <xf numFmtId="16" fontId="185" fillId="0" borderId="11" xfId="0" applyNumberFormat="1" applyFont="1" applyFill="1" applyBorder="1" applyAlignment="1">
      <alignment horizontal="center"/>
    </xf>
    <xf numFmtId="0" fontId="185" fillId="0" borderId="0" xfId="0" applyFont="1"/>
    <xf numFmtId="16" fontId="185" fillId="0" borderId="11" xfId="0" applyNumberFormat="1" applyFont="1" applyFill="1" applyBorder="1" applyAlignment="1">
      <alignment horizontal="center" vertical="center"/>
    </xf>
    <xf numFmtId="0" fontId="185" fillId="0" borderId="0" xfId="0" applyFont="1" applyFill="1"/>
    <xf numFmtId="0" fontId="185" fillId="0" borderId="11" xfId="764" applyFont="1" applyFill="1" applyBorder="1" applyAlignment="1">
      <alignment horizontal="center" vertical="center"/>
    </xf>
    <xf numFmtId="49" fontId="200" fillId="65" borderId="0" xfId="967" applyNumberFormat="1" applyFont="1" applyFill="1" applyAlignment="1">
      <alignment horizontal="left"/>
    </xf>
    <xf numFmtId="16" fontId="95" fillId="0" borderId="11" xfId="764" applyNumberFormat="1" applyFont="1" applyFill="1" applyBorder="1" applyAlignment="1">
      <alignment horizontal="center" vertical="center"/>
    </xf>
    <xf numFmtId="16" fontId="95" fillId="0" borderId="27" xfId="0" applyNumberFormat="1" applyFont="1" applyFill="1" applyBorder="1" applyAlignment="1">
      <alignment horizontal="center" vertical="center"/>
    </xf>
    <xf numFmtId="18" fontId="96" fillId="0" borderId="11" xfId="0" applyNumberFormat="1" applyFont="1" applyFill="1" applyBorder="1" applyAlignment="1">
      <alignment horizontal="center"/>
    </xf>
    <xf numFmtId="0" fontId="200" fillId="0" borderId="0" xfId="0" applyFont="1"/>
    <xf numFmtId="16" fontId="185" fillId="79" borderId="11" xfId="0" applyNumberFormat="1" applyFont="1" applyFill="1" applyBorder="1" applyAlignment="1">
      <alignment horizontal="center" vertical="center"/>
    </xf>
    <xf numFmtId="16" fontId="95" fillId="0" borderId="3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16" fontId="95" fillId="0" borderId="28" xfId="764" applyNumberFormat="1" applyFont="1" applyFill="1" applyBorder="1" applyAlignment="1">
      <alignment horizontal="center" vertical="center"/>
    </xf>
    <xf numFmtId="16" fontId="201" fillId="0" borderId="11" xfId="0" applyNumberFormat="1" applyFont="1" applyFill="1" applyBorder="1" applyAlignment="1">
      <alignment horizontal="center" vertical="center"/>
    </xf>
    <xf numFmtId="179" fontId="95" fillId="0" borderId="11" xfId="0" applyNumberFormat="1" applyFont="1" applyFill="1" applyBorder="1" applyAlignment="1">
      <alignment horizontal="center" vertical="center"/>
    </xf>
    <xf numFmtId="14" fontId="99" fillId="0" borderId="0" xfId="0" applyNumberFormat="1" applyFont="1" applyAlignment="1">
      <alignment horizontal="center" vertical="center"/>
    </xf>
    <xf numFmtId="0" fontId="200" fillId="0" borderId="0" xfId="0" applyFont="1" applyAlignment="1">
      <alignment horizontal="center" vertical="center"/>
    </xf>
    <xf numFmtId="14" fontId="192" fillId="0" borderId="0" xfId="0" applyNumberFormat="1" applyFont="1" applyAlignment="1">
      <alignment horizontal="center" vertical="center"/>
    </xf>
    <xf numFmtId="0" fontId="202" fillId="0" borderId="0" xfId="0" applyFont="1" applyAlignment="1">
      <alignment horizontal="center" vertical="center"/>
    </xf>
    <xf numFmtId="0" fontId="96" fillId="0" borderId="11" xfId="0" applyFont="1" applyFill="1" applyBorder="1" applyAlignment="1">
      <alignment horizontal="center" vertical="center"/>
    </xf>
    <xf numFmtId="16" fontId="96" fillId="0" borderId="11" xfId="0" applyNumberFormat="1" applyFont="1" applyFill="1" applyBorder="1" applyAlignment="1">
      <alignment horizontal="center" vertical="center"/>
    </xf>
    <xf numFmtId="0" fontId="35" fillId="80" borderId="0" xfId="0" applyFont="1" applyFill="1"/>
    <xf numFmtId="164" fontId="95" fillId="80" borderId="11" xfId="1027" applyNumberFormat="1" applyFont="1" applyFill="1" applyBorder="1" applyAlignment="1" applyProtection="1">
      <alignment vertical="center"/>
      <protection hidden="1"/>
    </xf>
    <xf numFmtId="164" fontId="95" fillId="80" borderId="29" xfId="1027" applyNumberFormat="1" applyFont="1" applyFill="1" applyBorder="1" applyAlignment="1" applyProtection="1">
      <alignment vertical="center"/>
      <protection hidden="1"/>
    </xf>
    <xf numFmtId="0" fontId="95" fillId="0" borderId="11" xfId="764" applyFont="1" applyFill="1" applyBorder="1" applyAlignment="1">
      <alignment horizontal="center" vertical="center"/>
    </xf>
    <xf numFmtId="0" fontId="95" fillId="0" borderId="31" xfId="0" applyFont="1" applyFill="1" applyBorder="1" applyAlignment="1">
      <alignment horizontal="center" vertical="center"/>
    </xf>
    <xf numFmtId="16" fontId="95" fillId="80" borderId="11" xfId="0" applyNumberFormat="1" applyFont="1" applyFill="1" applyBorder="1" applyAlignment="1">
      <alignment horizontal="center" vertical="center"/>
    </xf>
    <xf numFmtId="0" fontId="95" fillId="0" borderId="29" xfId="0" applyFont="1" applyFill="1" applyBorder="1" applyAlignment="1">
      <alignment horizontal="center" vertical="center"/>
    </xf>
    <xf numFmtId="16" fontId="185" fillId="80" borderId="11" xfId="0" applyNumberFormat="1" applyFont="1" applyFill="1" applyBorder="1" applyAlignment="1">
      <alignment horizontal="center" vertical="center"/>
    </xf>
    <xf numFmtId="0" fontId="185" fillId="69" borderId="11" xfId="0" applyFont="1" applyFill="1" applyBorder="1" applyAlignment="1">
      <alignment horizontal="center" vertical="center"/>
    </xf>
    <xf numFmtId="0" fontId="185" fillId="69" borderId="29" xfId="507" applyFont="1" applyFill="1" applyBorder="1" applyAlignment="1">
      <alignment horizontal="center" vertical="center"/>
    </xf>
    <xf numFmtId="0" fontId="96" fillId="69" borderId="11" xfId="0" applyFont="1" applyFill="1" applyBorder="1" applyAlignment="1">
      <alignment horizontal="center" vertical="center"/>
    </xf>
    <xf numFmtId="0" fontId="95" fillId="0" borderId="11" xfId="785" applyFont="1" applyFill="1" applyBorder="1" applyAlignment="1">
      <alignment horizontal="center" vertical="center"/>
    </xf>
    <xf numFmtId="16" fontId="183" fillId="0" borderId="11" xfId="785" applyNumberFormat="1" applyFont="1" applyFill="1" applyBorder="1" applyAlignment="1">
      <alignment horizontal="center" vertical="center"/>
    </xf>
    <xf numFmtId="16" fontId="95" fillId="0" borderId="28" xfId="0" applyNumberFormat="1" applyFont="1" applyFill="1" applyBorder="1" applyAlignment="1">
      <alignment horizontal="center"/>
    </xf>
    <xf numFmtId="0" fontId="0" fillId="0" borderId="0" xfId="0" applyFont="1"/>
    <xf numFmtId="16" fontId="185" fillId="0" borderId="28" xfId="0" applyNumberFormat="1" applyFont="1" applyFill="1" applyBorder="1" applyAlignment="1">
      <alignment horizontal="center"/>
    </xf>
    <xf numFmtId="16" fontId="97" fillId="76" borderId="27" xfId="0" applyNumberFormat="1" applyFont="1" applyFill="1" applyBorder="1" applyAlignment="1">
      <alignment horizontal="center" vertical="center"/>
    </xf>
    <xf numFmtId="0" fontId="99" fillId="0" borderId="0" xfId="0" applyFont="1" applyFill="1"/>
    <xf numFmtId="0" fontId="100" fillId="0" borderId="0" xfId="0" applyFont="1" applyFill="1"/>
    <xf numFmtId="0" fontId="6" fillId="0" borderId="0" xfId="0" applyFont="1" applyFill="1"/>
    <xf numFmtId="166" fontId="9" fillId="0" borderId="0" xfId="489" applyNumberFormat="1" applyFill="1" applyBorder="1" applyAlignment="1" applyProtection="1">
      <alignment horizontal="center" vertical="top" wrapText="1"/>
    </xf>
    <xf numFmtId="0" fontId="0" fillId="0" borderId="0" xfId="0" applyFill="1"/>
    <xf numFmtId="166" fontId="37" fillId="0" borderId="0" xfId="0" applyNumberFormat="1" applyFont="1" applyFill="1" applyBorder="1" applyAlignment="1">
      <alignment horizontal="center" vertical="top" wrapText="1"/>
    </xf>
    <xf numFmtId="0" fontId="200" fillId="0" borderId="0" xfId="0" applyFont="1" applyFill="1" applyAlignment="1">
      <alignment horizontal="center" vertical="center"/>
    </xf>
    <xf numFmtId="14" fontId="99" fillId="0" borderId="0" xfId="0" applyNumberFormat="1" applyFont="1" applyFill="1" applyAlignment="1">
      <alignment horizontal="center" vertical="center"/>
    </xf>
    <xf numFmtId="14" fontId="190" fillId="0" borderId="0" xfId="0" applyNumberFormat="1" applyFont="1" applyFill="1"/>
    <xf numFmtId="16" fontId="185" fillId="0" borderId="11" xfId="764" applyNumberFormat="1" applyFont="1" applyFill="1" applyBorder="1" applyAlignment="1">
      <alignment horizontal="center" vertical="center"/>
    </xf>
    <xf numFmtId="0" fontId="185" fillId="0" borderId="0" xfId="967" applyFont="1" applyFill="1"/>
    <xf numFmtId="49" fontId="200" fillId="0" borderId="0" xfId="967" applyNumberFormat="1" applyFont="1" applyFill="1" applyAlignment="1">
      <alignment horizontal="left"/>
    </xf>
    <xf numFmtId="0" fontId="35" fillId="0" borderId="0" xfId="0" applyFont="1" applyFill="1"/>
    <xf numFmtId="0" fontId="3" fillId="0" borderId="0" xfId="0" applyFont="1" applyFill="1"/>
    <xf numFmtId="0" fontId="9" fillId="0" borderId="0" xfId="489" applyFill="1" applyBorder="1" applyAlignment="1" applyProtection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203" fillId="0" borderId="0" xfId="0" applyFont="1" applyFill="1"/>
    <xf numFmtId="14" fontId="192" fillId="0" borderId="0" xfId="0" applyNumberFormat="1" applyFont="1" applyFill="1" applyAlignment="1">
      <alignment horizontal="center" vertical="center"/>
    </xf>
    <xf numFmtId="0" fontId="171" fillId="0" borderId="0" xfId="0" applyFont="1" applyFill="1"/>
    <xf numFmtId="166" fontId="8" fillId="0" borderId="0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/>
    </xf>
    <xf numFmtId="167" fontId="185" fillId="0" borderId="29" xfId="966" applyNumberFormat="1" applyFont="1" applyFill="1" applyBorder="1" applyAlignment="1">
      <alignment horizontal="center" vertical="center"/>
    </xf>
    <xf numFmtId="0" fontId="185" fillId="0" borderId="11" xfId="966" applyFont="1" applyFill="1" applyBorder="1" applyAlignment="1">
      <alignment horizontal="center" vertical="center"/>
    </xf>
    <xf numFmtId="16" fontId="185" fillId="0" borderId="11" xfId="966" applyNumberFormat="1" applyFont="1" applyFill="1" applyBorder="1" applyAlignment="1">
      <alignment horizontal="center" vertical="center"/>
    </xf>
    <xf numFmtId="0" fontId="185" fillId="0" borderId="0" xfId="0" applyFont="1" applyFill="1" applyBorder="1"/>
    <xf numFmtId="0" fontId="4" fillId="0" borderId="0" xfId="0" applyFont="1" applyFill="1" applyBorder="1"/>
    <xf numFmtId="0" fontId="0" fillId="0" borderId="0" xfId="0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191" fillId="0" borderId="0" xfId="0" applyFont="1" applyFill="1" applyBorder="1" applyAlignment="1">
      <alignment horizontal="right"/>
    </xf>
    <xf numFmtId="16" fontId="96" fillId="0" borderId="28" xfId="0" applyNumberFormat="1" applyFont="1" applyFill="1" applyBorder="1" applyAlignment="1">
      <alignment horizontal="center" vertical="center"/>
    </xf>
    <xf numFmtId="0" fontId="185" fillId="0" borderId="0" xfId="0" applyFont="1" applyFill="1" applyBorder="1" applyAlignment="1">
      <alignment horizontal="center"/>
    </xf>
    <xf numFmtId="166" fontId="185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right"/>
    </xf>
    <xf numFmtId="0" fontId="185" fillId="0" borderId="0" xfId="0" applyFont="1" applyFill="1" applyBorder="1" applyAlignment="1">
      <alignment horizontal="left"/>
    </xf>
    <xf numFmtId="18" fontId="185" fillId="0" borderId="0" xfId="0" applyNumberFormat="1" applyFont="1" applyFill="1" applyBorder="1" applyAlignment="1">
      <alignment horizontal="center"/>
    </xf>
    <xf numFmtId="16" fontId="185" fillId="0" borderId="0" xfId="0" applyNumberFormat="1" applyFont="1" applyFill="1" applyBorder="1" applyAlignment="1">
      <alignment horizontal="center"/>
    </xf>
    <xf numFmtId="0" fontId="185" fillId="0" borderId="0" xfId="0" applyNumberFormat="1" applyFont="1" applyFill="1" applyBorder="1" applyAlignment="1">
      <alignment horizontal="center"/>
    </xf>
    <xf numFmtId="0" fontId="12" fillId="0" borderId="0" xfId="0" applyFont="1" applyFill="1"/>
    <xf numFmtId="18" fontId="95" fillId="0" borderId="11" xfId="785" applyNumberFormat="1" applyFont="1" applyFill="1" applyBorder="1" applyAlignment="1">
      <alignment horizontal="center" vertical="center"/>
    </xf>
    <xf numFmtId="0" fontId="9" fillId="0" borderId="0" xfId="489" applyFill="1" applyAlignment="1" applyProtection="1"/>
    <xf numFmtId="167" fontId="201" fillId="0" borderId="32" xfId="0" applyNumberFormat="1" applyFont="1" applyFill="1" applyBorder="1" applyAlignment="1">
      <alignment horizontal="center" vertical="center"/>
    </xf>
    <xf numFmtId="16" fontId="201" fillId="0" borderId="27" xfId="0" applyNumberFormat="1" applyFont="1" applyFill="1" applyBorder="1" applyAlignment="1">
      <alignment horizontal="center" vertical="center"/>
    </xf>
    <xf numFmtId="16" fontId="201" fillId="0" borderId="33" xfId="0" applyNumberFormat="1" applyFont="1" applyFill="1" applyBorder="1" applyAlignment="1">
      <alignment horizontal="center" vertical="center"/>
    </xf>
    <xf numFmtId="0" fontId="14" fillId="0" borderId="0" xfId="0" applyFont="1" applyFill="1"/>
    <xf numFmtId="166" fontId="15" fillId="0" borderId="0" xfId="0" applyNumberFormat="1" applyFont="1" applyFill="1" applyBorder="1" applyAlignment="1">
      <alignment horizontal="center" vertical="top" wrapText="1"/>
    </xf>
    <xf numFmtId="0" fontId="194" fillId="0" borderId="0" xfId="0" applyFont="1" applyFill="1"/>
    <xf numFmtId="0" fontId="30" fillId="0" borderId="0" xfId="0" applyFont="1" applyFill="1"/>
    <xf numFmtId="0" fontId="185" fillId="76" borderId="33" xfId="0" applyFont="1" applyFill="1" applyBorder="1" applyAlignment="1">
      <alignment horizontal="center" vertical="center"/>
    </xf>
    <xf numFmtId="167" fontId="171" fillId="0" borderId="11" xfId="963" applyNumberFormat="1" applyFont="1" applyFill="1" applyBorder="1" applyAlignment="1">
      <alignment horizontal="center" vertical="center"/>
    </xf>
    <xf numFmtId="0" fontId="171" fillId="0" borderId="11" xfId="963" applyFont="1" applyFill="1" applyBorder="1" applyAlignment="1">
      <alignment horizontal="center" vertical="center"/>
    </xf>
    <xf numFmtId="16" fontId="95" fillId="0" borderId="11" xfId="963" applyNumberFormat="1" applyFont="1" applyFill="1" applyBorder="1" applyAlignment="1">
      <alignment horizontal="center" vertical="center"/>
    </xf>
    <xf numFmtId="16" fontId="201" fillId="0" borderId="11" xfId="963" applyNumberFormat="1" applyFont="1" applyFill="1" applyBorder="1" applyAlignment="1">
      <alignment horizontal="center" vertical="center"/>
    </xf>
    <xf numFmtId="20" fontId="201" fillId="0" borderId="11" xfId="963" quotePrefix="1" applyNumberFormat="1" applyFont="1" applyFill="1" applyBorder="1" applyAlignment="1">
      <alignment horizontal="center" vertical="center"/>
    </xf>
    <xf numFmtId="16" fontId="3" fillId="81" borderId="32" xfId="962" applyNumberFormat="1" applyFont="1" applyFill="1" applyBorder="1" applyAlignment="1">
      <alignment horizontal="center" vertical="center" wrapText="1"/>
    </xf>
    <xf numFmtId="0" fontId="3" fillId="81" borderId="33" xfId="962" applyFont="1" applyFill="1" applyBorder="1" applyAlignment="1">
      <alignment horizontal="center" vertical="center" wrapText="1"/>
    </xf>
    <xf numFmtId="0" fontId="95" fillId="0" borderId="29" xfId="963" applyFont="1" applyFill="1" applyBorder="1" applyAlignment="1">
      <alignment horizontal="left" vertical="center"/>
    </xf>
    <xf numFmtId="0" fontId="171" fillId="0" borderId="29" xfId="963" applyFont="1" applyFill="1" applyBorder="1" applyAlignment="1">
      <alignment horizontal="left" vertical="center"/>
    </xf>
    <xf numFmtId="16" fontId="96" fillId="76" borderId="32" xfId="949" applyNumberFormat="1" applyFont="1" applyFill="1" applyBorder="1" applyAlignment="1">
      <alignment horizontal="center" vertical="center" wrapText="1"/>
    </xf>
    <xf numFmtId="16" fontId="96" fillId="76" borderId="27" xfId="949" applyNumberFormat="1" applyFont="1" applyFill="1" applyBorder="1" applyAlignment="1">
      <alignment vertical="center" wrapText="1"/>
    </xf>
    <xf numFmtId="16" fontId="96" fillId="76" borderId="27" xfId="949" applyNumberFormat="1" applyFont="1" applyFill="1" applyBorder="1" applyAlignment="1">
      <alignment horizontal="center" vertical="center"/>
    </xf>
    <xf numFmtId="0" fontId="96" fillId="76" borderId="33" xfId="949" applyFont="1" applyFill="1" applyBorder="1" applyAlignment="1">
      <alignment horizontal="center" vertical="center" wrapText="1"/>
    </xf>
    <xf numFmtId="177" fontId="96" fillId="0" borderId="29" xfId="0" applyNumberFormat="1" applyFont="1" applyFill="1" applyBorder="1" applyAlignment="1">
      <alignment horizontal="left" vertical="center"/>
    </xf>
    <xf numFmtId="0" fontId="185" fillId="80" borderId="11" xfId="0" applyFont="1" applyFill="1" applyBorder="1" applyAlignment="1">
      <alignment horizontal="center" vertical="center"/>
    </xf>
    <xf numFmtId="16" fontId="185" fillId="77" borderId="32" xfId="0" applyNumberFormat="1" applyFont="1" applyFill="1" applyBorder="1" applyAlignment="1">
      <alignment horizontal="center" vertical="center" wrapText="1"/>
    </xf>
    <xf numFmtId="16" fontId="185" fillId="77" borderId="27" xfId="0" applyNumberFormat="1" applyFont="1" applyFill="1" applyBorder="1" applyAlignment="1">
      <alignment horizontal="center" vertical="center" wrapText="1"/>
    </xf>
    <xf numFmtId="16" fontId="193" fillId="77" borderId="27" xfId="0" applyNumberFormat="1" applyFont="1" applyFill="1" applyBorder="1" applyAlignment="1">
      <alignment horizontal="center" vertical="center" wrapText="1"/>
    </xf>
    <xf numFmtId="0" fontId="185" fillId="77" borderId="33" xfId="0" applyFont="1" applyFill="1" applyBorder="1" applyAlignment="1">
      <alignment horizontal="center" vertical="center" wrapText="1"/>
    </xf>
    <xf numFmtId="0" fontId="96" fillId="80" borderId="29" xfId="507" applyFont="1" applyFill="1" applyBorder="1" applyAlignment="1">
      <alignment horizontal="center" vertical="center"/>
    </xf>
    <xf numFmtId="16" fontId="185" fillId="81" borderId="32" xfId="764" applyNumberFormat="1" applyFont="1" applyFill="1" applyBorder="1" applyAlignment="1">
      <alignment horizontal="center" vertical="center" wrapText="1"/>
    </xf>
    <xf numFmtId="16" fontId="185" fillId="81" borderId="33" xfId="764" applyNumberFormat="1" applyFont="1" applyFill="1" applyBorder="1" applyAlignment="1">
      <alignment horizontal="center" vertical="center" wrapText="1"/>
    </xf>
    <xf numFmtId="16" fontId="96" fillId="81" borderId="27" xfId="764" applyNumberFormat="1" applyFont="1" applyFill="1" applyBorder="1" applyAlignment="1">
      <alignment horizontal="center" vertical="center" wrapText="1"/>
    </xf>
    <xf numFmtId="0" fontId="185" fillId="81" borderId="33" xfId="764" applyFont="1" applyFill="1" applyBorder="1" applyAlignment="1">
      <alignment horizontal="center" vertical="center" wrapText="1"/>
    </xf>
    <xf numFmtId="16" fontId="185" fillId="81" borderId="32" xfId="0" applyNumberFormat="1" applyFont="1" applyFill="1" applyBorder="1" applyAlignment="1">
      <alignment horizontal="center" vertical="center" wrapText="1"/>
    </xf>
    <xf numFmtId="16" fontId="185" fillId="81" borderId="33" xfId="0" applyNumberFormat="1" applyFont="1" applyFill="1" applyBorder="1" applyAlignment="1">
      <alignment horizontal="center" vertical="center" wrapText="1"/>
    </xf>
    <xf numFmtId="0" fontId="185" fillId="81" borderId="33" xfId="0" applyFont="1" applyFill="1" applyBorder="1" applyAlignment="1">
      <alignment horizontal="center" vertical="center" wrapText="1"/>
    </xf>
    <xf numFmtId="16" fontId="168" fillId="76" borderId="32" xfId="715" applyNumberFormat="1" applyFont="1" applyFill="1" applyBorder="1" applyAlignment="1">
      <alignment horizontal="center" vertical="center" wrapText="1"/>
    </xf>
    <xf numFmtId="16" fontId="95" fillId="76" borderId="27" xfId="715" applyNumberFormat="1" applyFont="1" applyFill="1" applyBorder="1" applyAlignment="1">
      <alignment horizontal="center" vertical="center" wrapText="1"/>
    </xf>
    <xf numFmtId="0" fontId="168" fillId="76" borderId="33" xfId="715" applyFont="1" applyFill="1" applyBorder="1" applyAlignment="1">
      <alignment horizontal="center" vertical="center" wrapText="1"/>
    </xf>
    <xf numFmtId="16" fontId="97" fillId="81" borderId="32" xfId="0" applyNumberFormat="1" applyFont="1" applyFill="1" applyBorder="1" applyAlignment="1">
      <alignment horizontal="center" vertical="center" wrapText="1"/>
    </xf>
    <xf numFmtId="0" fontId="97" fillId="81" borderId="33" xfId="0" applyFont="1" applyFill="1" applyBorder="1" applyAlignment="1">
      <alignment horizontal="center" vertical="center" wrapText="1"/>
    </xf>
    <xf numFmtId="16" fontId="185" fillId="65" borderId="11" xfId="765" applyNumberFormat="1" applyFont="1" applyFill="1" applyBorder="1" applyAlignment="1">
      <alignment horizontal="center" vertical="center"/>
    </xf>
    <xf numFmtId="18" fontId="96" fillId="65" borderId="11" xfId="765" applyNumberFormat="1" applyFont="1" applyFill="1" applyBorder="1" applyAlignment="1">
      <alignment horizontal="center" vertical="center"/>
    </xf>
    <xf numFmtId="16" fontId="168" fillId="81" borderId="32" xfId="684" applyNumberFormat="1" applyFont="1" applyFill="1" applyBorder="1" applyAlignment="1">
      <alignment horizontal="center" vertical="center" wrapText="1"/>
    </xf>
    <xf numFmtId="16" fontId="168" fillId="82" borderId="33" xfId="684" applyNumberFormat="1" applyFont="1" applyFill="1" applyBorder="1" applyAlignment="1">
      <alignment horizontal="center" vertical="center"/>
    </xf>
    <xf numFmtId="167" fontId="185" fillId="65" borderId="29" xfId="765" applyNumberFormat="1" applyFont="1" applyFill="1" applyBorder="1" applyAlignment="1">
      <alignment horizontal="center" vertical="center"/>
    </xf>
    <xf numFmtId="16" fontId="94" fillId="81" borderId="32" xfId="0" applyNumberFormat="1" applyFont="1" applyFill="1" applyBorder="1" applyAlignment="1">
      <alignment horizontal="center" vertical="center" wrapText="1"/>
    </xf>
    <xf numFmtId="0" fontId="94" fillId="81" borderId="33" xfId="0" applyFont="1" applyFill="1" applyBorder="1" applyAlignment="1">
      <alignment horizontal="center" vertical="center" wrapText="1"/>
    </xf>
    <xf numFmtId="49" fontId="95" fillId="76" borderId="11" xfId="0" applyNumberFormat="1" applyFont="1" applyFill="1" applyBorder="1" applyAlignment="1">
      <alignment horizontal="center" vertical="center"/>
    </xf>
    <xf numFmtId="16" fontId="97" fillId="76" borderId="11" xfId="0" applyNumberFormat="1" applyFont="1" applyFill="1" applyBorder="1" applyAlignment="1">
      <alignment horizontal="center" vertical="center"/>
    </xf>
    <xf numFmtId="0" fontId="96" fillId="80" borderId="32" xfId="778" applyFont="1" applyFill="1" applyBorder="1" applyAlignment="1" applyProtection="1">
      <alignment vertical="center"/>
      <protection hidden="1"/>
    </xf>
    <xf numFmtId="0" fontId="96" fillId="80" borderId="27" xfId="778" applyFont="1" applyFill="1" applyBorder="1" applyAlignment="1" applyProtection="1">
      <alignment horizontal="center" vertical="center"/>
      <protection hidden="1"/>
    </xf>
    <xf numFmtId="16" fontId="185" fillId="80" borderId="27" xfId="778" applyNumberFormat="1" applyFont="1" applyFill="1" applyBorder="1" applyAlignment="1" applyProtection="1">
      <alignment horizontal="center" vertical="center"/>
      <protection hidden="1"/>
    </xf>
    <xf numFmtId="16" fontId="185" fillId="80" borderId="33" xfId="778" applyNumberFormat="1" applyFont="1" applyFill="1" applyBorder="1" applyAlignment="1" applyProtection="1">
      <alignment horizontal="center" vertical="center"/>
      <protection hidden="1"/>
    </xf>
    <xf numFmtId="16" fontId="185" fillId="80" borderId="11" xfId="966" applyNumberFormat="1" applyFont="1" applyFill="1" applyBorder="1" applyAlignment="1">
      <alignment horizontal="center" vertical="center"/>
    </xf>
    <xf numFmtId="0" fontId="96" fillId="76" borderId="32" xfId="0" applyFont="1" applyFill="1" applyBorder="1" applyAlignment="1">
      <alignment horizontal="center" vertical="center" wrapText="1"/>
    </xf>
    <xf numFmtId="0" fontId="185" fillId="81" borderId="29" xfId="0" applyFont="1" applyFill="1" applyBorder="1" applyAlignment="1">
      <alignment horizontal="center" vertical="center" wrapText="1"/>
    </xf>
    <xf numFmtId="49" fontId="185" fillId="81" borderId="11" xfId="0" applyNumberFormat="1" applyFont="1" applyFill="1" applyBorder="1" applyAlignment="1">
      <alignment horizontal="center" vertical="center" wrapText="1"/>
    </xf>
    <xf numFmtId="0" fontId="185" fillId="81" borderId="30" xfId="0" applyFont="1" applyFill="1" applyBorder="1" applyAlignment="1">
      <alignment horizontal="center" vertical="center"/>
    </xf>
    <xf numFmtId="49" fontId="96" fillId="76" borderId="27" xfId="0" applyNumberFormat="1" applyFont="1" applyFill="1" applyBorder="1" applyAlignment="1">
      <alignment horizontal="center" vertical="center" wrapText="1"/>
    </xf>
    <xf numFmtId="167" fontId="96" fillId="0" borderId="11" xfId="966" quotePrefix="1" applyNumberFormat="1" applyFont="1" applyFill="1" applyBorder="1" applyAlignment="1">
      <alignment horizontal="center" vertical="center"/>
    </xf>
    <xf numFmtId="16" fontId="96" fillId="81" borderId="11" xfId="0" applyNumberFormat="1" applyFont="1" applyFill="1" applyBorder="1" applyAlignment="1">
      <alignment horizontal="center" vertical="center" wrapText="1"/>
    </xf>
    <xf numFmtId="20" fontId="95" fillId="0" borderId="11" xfId="0" applyNumberFormat="1" applyFont="1" applyFill="1" applyBorder="1" applyAlignment="1">
      <alignment horizontal="center" vertical="center"/>
    </xf>
    <xf numFmtId="0" fontId="204" fillId="80" borderId="0" xfId="0" applyFont="1" applyFill="1"/>
    <xf numFmtId="0" fontId="95" fillId="0" borderId="29" xfId="701" applyFont="1" applyFill="1" applyBorder="1" applyAlignment="1">
      <alignment horizontal="left" vertical="center"/>
    </xf>
    <xf numFmtId="0" fontId="95" fillId="0" borderId="11" xfId="701" applyFont="1" applyFill="1" applyBorder="1" applyAlignment="1">
      <alignment horizontal="center" vertical="center"/>
    </xf>
    <xf numFmtId="16" fontId="95" fillId="0" borderId="11" xfId="701" applyNumberFormat="1" applyFont="1" applyFill="1" applyBorder="1" applyAlignment="1">
      <alignment horizontal="center"/>
    </xf>
    <xf numFmtId="49" fontId="95" fillId="81" borderId="27" xfId="701" applyNumberFormat="1" applyFont="1" applyFill="1" applyBorder="1" applyAlignment="1">
      <alignment horizontal="center" vertical="center"/>
    </xf>
    <xf numFmtId="16" fontId="95" fillId="81" borderId="27" xfId="701" applyNumberFormat="1" applyFont="1" applyFill="1" applyBorder="1" applyAlignment="1">
      <alignment horizontal="center" vertical="center"/>
    </xf>
    <xf numFmtId="49" fontId="95" fillId="81" borderId="11" xfId="701" applyNumberFormat="1" applyFont="1" applyFill="1" applyBorder="1" applyAlignment="1">
      <alignment horizontal="center" vertical="center"/>
    </xf>
    <xf numFmtId="16" fontId="95" fillId="81" borderId="11" xfId="701" applyNumberFormat="1" applyFont="1" applyFill="1" applyBorder="1" applyAlignment="1">
      <alignment horizontal="center" vertical="center"/>
    </xf>
    <xf numFmtId="16" fontId="95" fillId="0" borderId="11" xfId="701" applyNumberFormat="1" applyFont="1" applyFill="1" applyBorder="1" applyAlignment="1">
      <alignment horizontal="left"/>
    </xf>
    <xf numFmtId="0" fontId="95" fillId="0" borderId="30" xfId="0" applyFont="1" applyFill="1" applyBorder="1"/>
    <xf numFmtId="16" fontId="95" fillId="80" borderId="11" xfId="701" applyNumberFormat="1" applyFont="1" applyFill="1" applyBorder="1" applyAlignment="1">
      <alignment horizontal="center"/>
    </xf>
    <xf numFmtId="167" fontId="201" fillId="0" borderId="29" xfId="0" applyNumberFormat="1" applyFont="1" applyFill="1" applyBorder="1" applyAlignment="1">
      <alignment horizontal="center" vertical="center"/>
    </xf>
    <xf numFmtId="16" fontId="201" fillId="0" borderId="30" xfId="0" applyNumberFormat="1" applyFont="1" applyFill="1" applyBorder="1" applyAlignment="1">
      <alignment horizontal="center" vertical="center"/>
    </xf>
    <xf numFmtId="167" fontId="201" fillId="0" borderId="0" xfId="0" applyNumberFormat="1" applyFont="1" applyFill="1" applyBorder="1" applyAlignment="1">
      <alignment horizontal="center" vertical="center"/>
    </xf>
    <xf numFmtId="0" fontId="201" fillId="0" borderId="0" xfId="0" applyFont="1" applyFill="1" applyBorder="1" applyAlignment="1">
      <alignment horizontal="center" vertical="center"/>
    </xf>
    <xf numFmtId="16" fontId="201" fillId="0" borderId="0" xfId="0" applyNumberFormat="1" applyFont="1" applyFill="1" applyBorder="1" applyAlignment="1">
      <alignment horizontal="center" vertical="center"/>
    </xf>
    <xf numFmtId="16" fontId="201" fillId="0" borderId="0" xfId="0" applyNumberFormat="1" applyFont="1" applyFill="1" applyBorder="1" applyAlignment="1">
      <alignment horizontal="left" vertical="center"/>
    </xf>
    <xf numFmtId="16" fontId="185" fillId="0" borderId="0" xfId="0" applyNumberFormat="1" applyFont="1" applyFill="1" applyBorder="1" applyAlignment="1">
      <alignment horizontal="center" vertical="center" wrapText="1"/>
    </xf>
    <xf numFmtId="0" fontId="95" fillId="0" borderId="31" xfId="701" applyFont="1" applyFill="1" applyBorder="1" applyAlignment="1">
      <alignment horizontal="left" vertical="center"/>
    </xf>
    <xf numFmtId="0" fontId="95" fillId="0" borderId="28" xfId="701" applyFont="1" applyFill="1" applyBorder="1" applyAlignment="1">
      <alignment horizontal="center" vertical="center"/>
    </xf>
    <xf numFmtId="16" fontId="95" fillId="0" borderId="28" xfId="701" applyNumberFormat="1" applyFont="1" applyFill="1" applyBorder="1" applyAlignment="1">
      <alignment horizontal="center"/>
    </xf>
    <xf numFmtId="16" fontId="95" fillId="0" borderId="28" xfId="701" applyNumberFormat="1" applyFont="1" applyFill="1" applyBorder="1" applyAlignment="1">
      <alignment horizontal="left"/>
    </xf>
    <xf numFmtId="0" fontId="95" fillId="0" borderId="34" xfId="0" applyFont="1" applyFill="1" applyBorder="1"/>
    <xf numFmtId="16" fontId="95" fillId="80" borderId="28" xfId="701" applyNumberFormat="1" applyFont="1" applyFill="1" applyBorder="1" applyAlignment="1">
      <alignment horizontal="center"/>
    </xf>
    <xf numFmtId="164" fontId="95" fillId="0" borderId="11" xfId="0" applyNumberFormat="1" applyFont="1" applyFill="1" applyBorder="1" applyAlignment="1">
      <alignment horizontal="center" vertical="center"/>
    </xf>
    <xf numFmtId="0" fontId="96" fillId="80" borderId="11" xfId="0" applyFont="1" applyFill="1" applyBorder="1" applyAlignment="1">
      <alignment horizontal="center" vertical="center"/>
    </xf>
    <xf numFmtId="0" fontId="11" fillId="80" borderId="0" xfId="0" applyFont="1" applyFill="1"/>
    <xf numFmtId="16" fontId="95" fillId="80" borderId="11" xfId="785" applyNumberFormat="1" applyFont="1" applyFill="1" applyBorder="1" applyAlignment="1">
      <alignment horizontal="center" vertical="center"/>
    </xf>
    <xf numFmtId="0" fontId="95" fillId="80" borderId="29" xfId="785" applyFont="1" applyFill="1" applyBorder="1" applyAlignment="1">
      <alignment horizontal="center" vertical="center"/>
    </xf>
    <xf numFmtId="0" fontId="96" fillId="0" borderId="29" xfId="965" applyFont="1" applyFill="1" applyBorder="1" applyAlignment="1">
      <alignment horizontal="center" vertical="center"/>
    </xf>
    <xf numFmtId="16" fontId="185" fillId="0" borderId="28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vertical="top" wrapText="1"/>
    </xf>
    <xf numFmtId="49" fontId="96" fillId="65" borderId="11" xfId="0" quotePrefix="1" applyNumberFormat="1" applyFont="1" applyFill="1" applyBorder="1" applyAlignment="1">
      <alignment horizontal="left" vertical="center"/>
    </xf>
    <xf numFmtId="16" fontId="96" fillId="77" borderId="27" xfId="0" applyNumberFormat="1" applyFont="1" applyFill="1" applyBorder="1" applyAlignment="1">
      <alignment horizontal="center" vertical="center" wrapText="1"/>
    </xf>
    <xf numFmtId="16" fontId="96" fillId="77" borderId="32" xfId="0" applyNumberFormat="1" applyFont="1" applyFill="1" applyBorder="1" applyAlignment="1">
      <alignment horizontal="center" vertical="center" wrapText="1"/>
    </xf>
    <xf numFmtId="0" fontId="96" fillId="77" borderId="33" xfId="0" applyFont="1" applyFill="1" applyBorder="1" applyAlignment="1">
      <alignment horizontal="center" vertical="center" wrapText="1"/>
    </xf>
    <xf numFmtId="16" fontId="96" fillId="80" borderId="11" xfId="0" applyNumberFormat="1" applyFont="1" applyFill="1" applyBorder="1" applyAlignment="1">
      <alignment horizontal="center" vertical="center"/>
    </xf>
    <xf numFmtId="0" fontId="205" fillId="0" borderId="0" xfId="0" applyFont="1"/>
    <xf numFmtId="16" fontId="95" fillId="0" borderId="35" xfId="0" applyNumberFormat="1" applyFont="1" applyFill="1" applyBorder="1" applyAlignment="1">
      <alignment horizontal="center" vertical="center"/>
    </xf>
    <xf numFmtId="0" fontId="206" fillId="0" borderId="0" xfId="0" applyFont="1" applyFill="1" applyBorder="1"/>
    <xf numFmtId="20" fontId="96" fillId="0" borderId="11" xfId="0" applyNumberFormat="1" applyFont="1" applyFill="1" applyBorder="1" applyAlignment="1">
      <alignment horizontal="center" vertical="center"/>
    </xf>
    <xf numFmtId="0" fontId="95" fillId="0" borderId="11" xfId="778" applyFont="1" applyFill="1" applyBorder="1" applyAlignment="1" applyProtection="1">
      <alignment horizontal="center" vertical="center"/>
      <protection hidden="1"/>
    </xf>
    <xf numFmtId="16" fontId="193" fillId="81" borderId="27" xfId="0" applyNumberFormat="1" applyFont="1" applyFill="1" applyBorder="1" applyAlignment="1">
      <alignment horizontal="center" vertical="center" wrapText="1"/>
    </xf>
    <xf numFmtId="0" fontId="95" fillId="0" borderId="29" xfId="778" applyFont="1" applyFill="1" applyBorder="1" applyAlignment="1" applyProtection="1">
      <alignment horizontal="center" vertical="center"/>
      <protection hidden="1"/>
    </xf>
    <xf numFmtId="16" fontId="201" fillId="0" borderId="11" xfId="0" applyNumberFormat="1" applyFont="1" applyFill="1" applyBorder="1" applyAlignment="1">
      <alignment horizontal="left" vertical="center"/>
    </xf>
    <xf numFmtId="16" fontId="201" fillId="0" borderId="27" xfId="0" applyNumberFormat="1" applyFont="1" applyFill="1" applyBorder="1" applyAlignment="1">
      <alignment horizontal="left" vertical="center"/>
    </xf>
    <xf numFmtId="179" fontId="95" fillId="0" borderId="11" xfId="701" applyNumberFormat="1" applyFont="1" applyFill="1" applyBorder="1" applyAlignment="1">
      <alignment horizontal="center"/>
    </xf>
    <xf numFmtId="179" fontId="95" fillId="0" borderId="28" xfId="701" applyNumberFormat="1" applyFont="1" applyFill="1" applyBorder="1" applyAlignment="1">
      <alignment horizontal="center"/>
    </xf>
    <xf numFmtId="0" fontId="95" fillId="0" borderId="28" xfId="764" applyFont="1" applyFill="1" applyBorder="1" applyAlignment="1">
      <alignment horizontal="center" vertical="center"/>
    </xf>
    <xf numFmtId="18" fontId="96" fillId="0" borderId="28" xfId="0" applyNumberFormat="1" applyFont="1" applyFill="1" applyBorder="1" applyAlignment="1">
      <alignment horizontal="center"/>
    </xf>
    <xf numFmtId="179" fontId="95" fillId="0" borderId="28" xfId="0" applyNumberFormat="1" applyFont="1" applyFill="1" applyBorder="1" applyAlignment="1">
      <alignment horizontal="center" vertical="center"/>
    </xf>
    <xf numFmtId="0" fontId="206" fillId="0" borderId="0" xfId="0" applyFont="1" applyFill="1"/>
    <xf numFmtId="16" fontId="95" fillId="0" borderId="34" xfId="0" applyNumberFormat="1" applyFont="1" applyFill="1" applyBorder="1" applyAlignment="1">
      <alignment horizontal="center" vertical="center"/>
    </xf>
    <xf numFmtId="0" fontId="206" fillId="80" borderId="0" xfId="0" applyFont="1" applyFill="1"/>
    <xf numFmtId="0" fontId="208" fillId="0" borderId="0" xfId="0" applyFont="1"/>
    <xf numFmtId="164" fontId="95" fillId="80" borderId="31" xfId="1027" applyNumberFormat="1" applyFont="1" applyFill="1" applyBorder="1" applyAlignment="1" applyProtection="1">
      <alignment vertical="center"/>
      <protection hidden="1"/>
    </xf>
    <xf numFmtId="164" fontId="95" fillId="80" borderId="28" xfId="1027" applyNumberFormat="1" applyFont="1" applyFill="1" applyBorder="1" applyAlignment="1" applyProtection="1">
      <alignment vertical="center"/>
      <protection hidden="1"/>
    </xf>
    <xf numFmtId="16" fontId="95" fillId="80" borderId="28" xfId="0" applyNumberFormat="1" applyFont="1" applyFill="1" applyBorder="1" applyAlignment="1">
      <alignment horizontal="center" vertical="center"/>
    </xf>
    <xf numFmtId="0" fontId="206" fillId="0" borderId="0" xfId="967" applyFont="1" applyFill="1"/>
    <xf numFmtId="20" fontId="95" fillId="0" borderId="28" xfId="0" applyNumberFormat="1" applyFont="1" applyFill="1" applyBorder="1" applyAlignment="1">
      <alignment horizontal="center" vertical="center"/>
    </xf>
    <xf numFmtId="167" fontId="185" fillId="79" borderId="29" xfId="765" applyNumberFormat="1" applyFont="1" applyFill="1" applyBorder="1" applyAlignment="1">
      <alignment horizontal="center" vertical="center"/>
    </xf>
    <xf numFmtId="16" fontId="95" fillId="80" borderId="27" xfId="778" applyNumberFormat="1" applyFont="1" applyFill="1" applyBorder="1" applyAlignment="1" applyProtection="1">
      <alignment horizontal="center" vertical="center"/>
      <protection hidden="1"/>
    </xf>
    <xf numFmtId="16" fontId="95" fillId="80" borderId="33" xfId="778" applyNumberFormat="1" applyFont="1" applyFill="1" applyBorder="1" applyAlignment="1" applyProtection="1">
      <alignment horizontal="center" vertical="center"/>
      <protection hidden="1"/>
    </xf>
    <xf numFmtId="16" fontId="95" fillId="80" borderId="34" xfId="778" applyNumberFormat="1" applyFont="1" applyFill="1" applyBorder="1" applyAlignment="1" applyProtection="1">
      <alignment horizontal="center" vertical="center"/>
      <protection hidden="1"/>
    </xf>
    <xf numFmtId="16" fontId="96" fillId="80" borderId="27" xfId="778" applyNumberFormat="1" applyFont="1" applyFill="1" applyBorder="1" applyAlignment="1" applyProtection="1">
      <alignment horizontal="center" vertical="center"/>
      <protection hidden="1"/>
    </xf>
    <xf numFmtId="16" fontId="201" fillId="80" borderId="11" xfId="764" applyNumberFormat="1" applyFont="1" applyFill="1" applyBorder="1" applyAlignment="1">
      <alignment horizontal="center" vertical="center"/>
    </xf>
    <xf numFmtId="167" fontId="95" fillId="0" borderId="31" xfId="764" applyNumberFormat="1" applyFont="1" applyFill="1" applyBorder="1" applyAlignment="1">
      <alignment horizontal="left" vertical="center"/>
    </xf>
    <xf numFmtId="20" fontId="201" fillId="0" borderId="11" xfId="764" applyNumberFormat="1" applyFont="1" applyFill="1" applyBorder="1" applyAlignment="1">
      <alignment horizontal="center" vertical="center"/>
    </xf>
    <xf numFmtId="167" fontId="95" fillId="80" borderId="29" xfId="764" applyNumberFormat="1" applyFont="1" applyFill="1" applyBorder="1" applyAlignment="1">
      <alignment horizontal="center" vertical="center"/>
    </xf>
    <xf numFmtId="20" fontId="95" fillId="0" borderId="11" xfId="764" applyNumberFormat="1" applyFont="1" applyFill="1" applyBorder="1" applyAlignment="1">
      <alignment horizontal="center" vertical="center"/>
    </xf>
    <xf numFmtId="20" fontId="95" fillId="0" borderId="28" xfId="764" applyNumberFormat="1" applyFont="1" applyFill="1" applyBorder="1" applyAlignment="1">
      <alignment horizontal="center" vertical="center"/>
    </xf>
    <xf numFmtId="20" fontId="185" fillId="0" borderId="11" xfId="0" applyNumberFormat="1" applyFont="1" applyFill="1" applyBorder="1" applyAlignment="1">
      <alignment horizontal="center"/>
    </xf>
    <xf numFmtId="20" fontId="185" fillId="0" borderId="28" xfId="0" applyNumberFormat="1" applyFont="1" applyFill="1" applyBorder="1" applyAlignment="1">
      <alignment horizontal="center"/>
    </xf>
    <xf numFmtId="0" fontId="95" fillId="80" borderId="29" xfId="0" applyFont="1" applyFill="1" applyBorder="1" applyAlignment="1">
      <alignment horizontal="center" vertical="center"/>
    </xf>
    <xf numFmtId="0" fontId="95" fillId="80" borderId="11" xfId="0" applyFont="1" applyFill="1" applyBorder="1" applyAlignment="1">
      <alignment horizontal="center" vertical="center"/>
    </xf>
    <xf numFmtId="16" fontId="95" fillId="80" borderId="28" xfId="966" applyNumberFormat="1" applyFont="1" applyFill="1" applyBorder="1" applyAlignment="1">
      <alignment horizontal="center" vertical="center"/>
    </xf>
    <xf numFmtId="20" fontId="96" fillId="0" borderId="11" xfId="966" applyNumberFormat="1" applyFont="1" applyFill="1" applyBorder="1" applyAlignment="1">
      <alignment horizontal="center" vertical="center"/>
    </xf>
    <xf numFmtId="20" fontId="96" fillId="0" borderId="28" xfId="966" applyNumberFormat="1" applyFont="1" applyFill="1" applyBorder="1" applyAlignment="1">
      <alignment horizontal="center" vertical="center"/>
    </xf>
    <xf numFmtId="0" fontId="185" fillId="80" borderId="29" xfId="0" applyFont="1" applyFill="1" applyBorder="1" applyAlignment="1">
      <alignment horizontal="center" vertical="center"/>
    </xf>
    <xf numFmtId="177" fontId="95" fillId="80" borderId="31" xfId="0" applyNumberFormat="1" applyFont="1" applyFill="1" applyBorder="1" applyAlignment="1">
      <alignment vertical="center"/>
    </xf>
    <xf numFmtId="0" fontId="96" fillId="0" borderId="28" xfId="0" applyFont="1" applyFill="1" applyBorder="1" applyAlignment="1">
      <alignment horizontal="center" vertical="center"/>
    </xf>
    <xf numFmtId="16" fontId="185" fillId="79" borderId="28" xfId="0" applyNumberFormat="1" applyFont="1" applyFill="1" applyBorder="1" applyAlignment="1">
      <alignment horizontal="center" vertical="center"/>
    </xf>
    <xf numFmtId="16" fontId="209" fillId="0" borderId="11" xfId="0" applyNumberFormat="1" applyFont="1" applyBorder="1" applyAlignment="1">
      <alignment horizontal="center" vertical="center"/>
    </xf>
    <xf numFmtId="16" fontId="209" fillId="0" borderId="28" xfId="0" applyNumberFormat="1" applyFont="1" applyBorder="1" applyAlignment="1">
      <alignment horizontal="center" vertical="center"/>
    </xf>
    <xf numFmtId="0" fontId="185" fillId="0" borderId="28" xfId="966" applyFont="1" applyFill="1" applyBorder="1" applyAlignment="1">
      <alignment horizontal="center" vertical="center"/>
    </xf>
    <xf numFmtId="16" fontId="185" fillId="0" borderId="28" xfId="966" applyNumberFormat="1" applyFont="1" applyFill="1" applyBorder="1" applyAlignment="1">
      <alignment horizontal="center" vertical="center"/>
    </xf>
    <xf numFmtId="16" fontId="185" fillId="80" borderId="28" xfId="966" applyNumberFormat="1" applyFont="1" applyFill="1" applyBorder="1" applyAlignment="1">
      <alignment horizontal="center" vertical="center"/>
    </xf>
    <xf numFmtId="203" fontId="95" fillId="0" borderId="11" xfId="0" applyNumberFormat="1" applyFont="1" applyFill="1" applyBorder="1" applyAlignment="1">
      <alignment horizontal="center" vertical="center"/>
    </xf>
    <xf numFmtId="203" fontId="95" fillId="0" borderId="28" xfId="0" applyNumberFormat="1" applyFont="1" applyFill="1" applyBorder="1" applyAlignment="1">
      <alignment horizontal="center" vertical="center"/>
    </xf>
    <xf numFmtId="20" fontId="201" fillId="0" borderId="28" xfId="764" applyNumberFormat="1" applyFont="1" applyFill="1" applyBorder="1" applyAlignment="1">
      <alignment horizontal="center" vertical="center"/>
    </xf>
    <xf numFmtId="16" fontId="201" fillId="80" borderId="28" xfId="764" applyNumberFormat="1" applyFont="1" applyFill="1" applyBorder="1" applyAlignment="1">
      <alignment horizontal="center" vertical="center"/>
    </xf>
    <xf numFmtId="20" fontId="96" fillId="0" borderId="28" xfId="0" applyNumberFormat="1" applyFont="1" applyFill="1" applyBorder="1" applyAlignment="1">
      <alignment horizontal="center" vertical="center"/>
    </xf>
    <xf numFmtId="16" fontId="96" fillId="0" borderId="35" xfId="0" applyNumberFormat="1" applyFont="1" applyFill="1" applyBorder="1" applyAlignment="1">
      <alignment horizontal="center" vertical="center"/>
    </xf>
    <xf numFmtId="0" fontId="96" fillId="80" borderId="28" xfId="778" applyFont="1" applyFill="1" applyBorder="1" applyAlignment="1" applyProtection="1">
      <alignment horizontal="center" vertical="center"/>
      <protection hidden="1"/>
    </xf>
    <xf numFmtId="16" fontId="185" fillId="80" borderId="28" xfId="778" applyNumberFormat="1" applyFont="1" applyFill="1" applyBorder="1" applyAlignment="1" applyProtection="1">
      <alignment horizontal="center" vertical="center"/>
      <protection hidden="1"/>
    </xf>
    <xf numFmtId="0" fontId="185" fillId="76" borderId="38" xfId="961" applyFont="1" applyFill="1" applyBorder="1" applyAlignment="1">
      <alignment horizontal="center" vertical="center" wrapText="1"/>
    </xf>
    <xf numFmtId="0" fontId="185" fillId="69" borderId="31" xfId="778" applyFont="1" applyFill="1" applyBorder="1" applyAlignment="1" applyProtection="1">
      <alignment vertical="center"/>
      <protection hidden="1"/>
    </xf>
    <xf numFmtId="0" fontId="185" fillId="0" borderId="31" xfId="965" applyFont="1" applyFill="1" applyBorder="1" applyAlignment="1">
      <alignment horizontal="center" vertical="center"/>
    </xf>
    <xf numFmtId="49" fontId="96" fillId="65" borderId="28" xfId="0" quotePrefix="1" applyNumberFormat="1" applyFont="1" applyFill="1" applyBorder="1" applyAlignment="1">
      <alignment horizontal="left" vertical="center"/>
    </xf>
    <xf numFmtId="16" fontId="207" fillId="0" borderId="28" xfId="0" applyNumberFormat="1" applyFont="1" applyFill="1" applyBorder="1" applyAlignment="1">
      <alignment horizontal="center" vertical="center"/>
    </xf>
    <xf numFmtId="164" fontId="95" fillId="0" borderId="28" xfId="0" applyNumberFormat="1" applyFont="1" applyFill="1" applyBorder="1" applyAlignment="1">
      <alignment horizontal="center" vertical="center"/>
    </xf>
    <xf numFmtId="16" fontId="96" fillId="0" borderId="0" xfId="0" applyNumberFormat="1" applyFont="1" applyFill="1" applyBorder="1" applyAlignment="1">
      <alignment horizontal="center" vertical="center" wrapText="1"/>
    </xf>
    <xf numFmtId="16" fontId="185" fillId="76" borderId="40" xfId="961" applyNumberFormat="1" applyFont="1" applyFill="1" applyBorder="1" applyAlignment="1">
      <alignment horizontal="center" vertical="center" wrapText="1"/>
    </xf>
    <xf numFmtId="16" fontId="96" fillId="76" borderId="37" xfId="961" applyNumberFormat="1" applyFont="1" applyFill="1" applyBorder="1" applyAlignment="1">
      <alignment horizontal="center" vertical="center" wrapText="1"/>
    </xf>
    <xf numFmtId="203" fontId="95" fillId="0" borderId="35" xfId="0" applyNumberFormat="1" applyFont="1" applyFill="1" applyBorder="1" applyAlignment="1">
      <alignment horizontal="center" vertical="center"/>
    </xf>
    <xf numFmtId="0" fontId="98" fillId="0" borderId="0" xfId="0" applyFont="1" applyBorder="1" applyAlignment="1"/>
    <xf numFmtId="0" fontId="100" fillId="0" borderId="0" xfId="0" applyFont="1" applyBorder="1" applyAlignment="1"/>
    <xf numFmtId="0" fontId="5" fillId="0" borderId="0" xfId="0" applyFont="1" applyFill="1" applyBorder="1" applyAlignment="1"/>
    <xf numFmtId="16" fontId="96" fillId="83" borderId="32" xfId="0" applyNumberFormat="1" applyFont="1" applyFill="1" applyBorder="1" applyAlignment="1">
      <alignment horizontal="center" vertical="center" wrapText="1"/>
    </xf>
    <xf numFmtId="0" fontId="96" fillId="83" borderId="33" xfId="0" applyFont="1" applyFill="1" applyBorder="1" applyAlignment="1">
      <alignment horizontal="center" vertical="center" wrapText="1"/>
    </xf>
    <xf numFmtId="16" fontId="96" fillId="79" borderId="11" xfId="0" applyNumberFormat="1" applyFont="1" applyFill="1" applyBorder="1" applyAlignment="1">
      <alignment horizontal="center" vertical="center"/>
    </xf>
    <xf numFmtId="16" fontId="96" fillId="79" borderId="28" xfId="0" applyNumberFormat="1" applyFont="1" applyFill="1" applyBorder="1" applyAlignment="1">
      <alignment horizontal="center" vertical="center"/>
    </xf>
    <xf numFmtId="179" fontId="96" fillId="65" borderId="28" xfId="0" applyNumberFormat="1" applyFont="1" applyFill="1" applyBorder="1" applyAlignment="1">
      <alignment horizontal="left" vertical="center"/>
    </xf>
    <xf numFmtId="0" fontId="204" fillId="0" borderId="0" xfId="0" applyFont="1" applyFill="1"/>
    <xf numFmtId="0" fontId="95" fillId="0" borderId="36" xfId="0" applyFont="1" applyFill="1" applyBorder="1" applyAlignment="1">
      <alignment horizontal="center" vertical="center"/>
    </xf>
    <xf numFmtId="0" fontId="95" fillId="0" borderId="35" xfId="0" applyFont="1" applyFill="1" applyBorder="1" applyAlignment="1">
      <alignment horizontal="center" vertical="center"/>
    </xf>
    <xf numFmtId="16" fontId="95" fillId="0" borderId="41" xfId="0" applyNumberFormat="1" applyFont="1" applyFill="1" applyBorder="1" applyAlignment="1">
      <alignment horizontal="center" vertical="center"/>
    </xf>
    <xf numFmtId="0" fontId="96" fillId="80" borderId="36" xfId="507" applyFont="1" applyFill="1" applyBorder="1" applyAlignment="1">
      <alignment horizontal="center" vertical="center"/>
    </xf>
    <xf numFmtId="0" fontId="96" fillId="69" borderId="35" xfId="0" applyFont="1" applyFill="1" applyBorder="1" applyAlignment="1">
      <alignment horizontal="center" vertical="center"/>
    </xf>
    <xf numFmtId="179" fontId="95" fillId="0" borderId="35" xfId="0" applyNumberFormat="1" applyFont="1" applyFill="1" applyBorder="1" applyAlignment="1">
      <alignment horizontal="center" vertical="center"/>
    </xf>
    <xf numFmtId="9" fontId="0" fillId="0" borderId="0" xfId="995" applyFont="1" applyFill="1"/>
    <xf numFmtId="9" fontId="185" fillId="0" borderId="31" xfId="995" applyFont="1" applyFill="1" applyBorder="1" applyAlignment="1">
      <alignment horizontal="left" vertical="center"/>
    </xf>
    <xf numFmtId="9" fontId="95" fillId="0" borderId="28" xfId="995" applyFont="1" applyFill="1" applyBorder="1" applyAlignment="1">
      <alignment horizontal="center" vertical="center"/>
    </xf>
    <xf numFmtId="9" fontId="96" fillId="0" borderId="28" xfId="995" applyFont="1" applyFill="1" applyBorder="1" applyAlignment="1">
      <alignment horizontal="center" vertical="center"/>
    </xf>
    <xf numFmtId="18" fontId="96" fillId="65" borderId="11" xfId="0" applyNumberFormat="1" applyFont="1" applyFill="1" applyBorder="1" applyAlignment="1">
      <alignment horizontal="left" vertical="center"/>
    </xf>
    <xf numFmtId="0" fontId="185" fillId="69" borderId="36" xfId="507" applyFont="1" applyFill="1" applyBorder="1" applyAlignment="1">
      <alignment horizontal="center" vertical="center"/>
    </xf>
    <xf numFmtId="0" fontId="185" fillId="69" borderId="35" xfId="0" applyFont="1" applyFill="1" applyBorder="1" applyAlignment="1">
      <alignment horizontal="center" vertical="center"/>
    </xf>
    <xf numFmtId="16" fontId="185" fillId="0" borderId="35" xfId="0" applyNumberFormat="1" applyFont="1" applyFill="1" applyBorder="1" applyAlignment="1">
      <alignment horizontal="center" vertical="center"/>
    </xf>
    <xf numFmtId="20" fontId="95" fillId="0" borderId="35" xfId="0" applyNumberFormat="1" applyFont="1" applyFill="1" applyBorder="1" applyAlignment="1">
      <alignment horizontal="center" vertical="center"/>
    </xf>
    <xf numFmtId="16" fontId="96" fillId="83" borderId="27" xfId="0" applyNumberFormat="1" applyFont="1" applyFill="1" applyBorder="1" applyAlignment="1">
      <alignment horizontal="center" vertical="center" wrapText="1"/>
    </xf>
    <xf numFmtId="16" fontId="185" fillId="81" borderId="27" xfId="764" applyNumberFormat="1" applyFont="1" applyFill="1" applyBorder="1" applyAlignment="1">
      <alignment horizontal="center" vertical="center" wrapText="1"/>
    </xf>
    <xf numFmtId="0" fontId="185" fillId="0" borderId="28" xfId="764" applyFont="1" applyFill="1" applyBorder="1" applyAlignment="1">
      <alignment horizontal="center" vertical="center"/>
    </xf>
    <xf numFmtId="16" fontId="96" fillId="76" borderId="42" xfId="961" applyNumberFormat="1" applyFont="1" applyFill="1" applyBorder="1" applyAlignment="1">
      <alignment horizontal="center" vertical="center" wrapText="1"/>
    </xf>
    <xf numFmtId="0" fontId="185" fillId="81" borderId="38" xfId="0" applyFont="1" applyFill="1" applyBorder="1" applyAlignment="1">
      <alignment horizontal="center" vertical="center" wrapText="1"/>
    </xf>
    <xf numFmtId="16" fontId="185" fillId="81" borderId="27" xfId="0" applyNumberFormat="1" applyFont="1" applyFill="1" applyBorder="1" applyAlignment="1">
      <alignment horizontal="center" vertical="center" wrapText="1"/>
    </xf>
    <xf numFmtId="167" fontId="95" fillId="80" borderId="31" xfId="966" applyNumberFormat="1" applyFont="1" applyFill="1" applyBorder="1" applyAlignment="1">
      <alignment horizontal="center" vertical="center"/>
    </xf>
    <xf numFmtId="167" fontId="95" fillId="80" borderId="28" xfId="966" quotePrefix="1" applyNumberFormat="1" applyFont="1" applyFill="1" applyBorder="1" applyAlignment="1">
      <alignment horizontal="center" vertical="center"/>
    </xf>
    <xf numFmtId="0" fontId="3" fillId="0" borderId="0" xfId="0" quotePrefix="1" applyFont="1"/>
    <xf numFmtId="16" fontId="94" fillId="81" borderId="27" xfId="0" applyNumberFormat="1" applyFont="1" applyFill="1" applyBorder="1" applyAlignment="1">
      <alignment horizontal="center" vertical="center" wrapText="1"/>
    </xf>
    <xf numFmtId="0" fontId="185" fillId="69" borderId="28" xfId="0" applyFont="1" applyFill="1" applyBorder="1" applyAlignment="1">
      <alignment horizontal="center" vertical="center"/>
    </xf>
    <xf numFmtId="0" fontId="96" fillId="69" borderId="28" xfId="0" applyFont="1" applyFill="1" applyBorder="1" applyAlignment="1">
      <alignment horizontal="center" vertical="center"/>
    </xf>
    <xf numFmtId="0" fontId="185" fillId="80" borderId="31" xfId="0" applyFont="1" applyFill="1" applyBorder="1" applyAlignment="1">
      <alignment horizontal="center" vertical="center"/>
    </xf>
    <xf numFmtId="0" fontId="96" fillId="0" borderId="0" xfId="0" applyFont="1"/>
    <xf numFmtId="49" fontId="201" fillId="79" borderId="11" xfId="0" quotePrefix="1" applyNumberFormat="1" applyFont="1" applyFill="1" applyBorder="1" applyAlignment="1">
      <alignment horizontal="center" vertical="center"/>
    </xf>
    <xf numFmtId="0" fontId="96" fillId="80" borderId="11" xfId="964" applyFont="1" applyFill="1" applyBorder="1" applyAlignment="1">
      <alignment horizontal="center" vertical="center"/>
    </xf>
    <xf numFmtId="18" fontId="96" fillId="80" borderId="11" xfId="0" applyNumberFormat="1" applyFont="1" applyFill="1" applyBorder="1" applyAlignment="1">
      <alignment horizontal="center" vertical="center"/>
    </xf>
    <xf numFmtId="164" fontId="96" fillId="80" borderId="11" xfId="0" applyNumberFormat="1" applyFont="1" applyFill="1" applyBorder="1" applyAlignment="1">
      <alignment horizontal="center" vertical="center"/>
    </xf>
    <xf numFmtId="49" fontId="201" fillId="65" borderId="11" xfId="0" quotePrefix="1" applyNumberFormat="1" applyFont="1" applyFill="1" applyBorder="1" applyAlignment="1">
      <alignment horizontal="center" vertical="center"/>
    </xf>
    <xf numFmtId="0" fontId="96" fillId="0" borderId="11" xfId="964" applyFont="1" applyFill="1" applyBorder="1" applyAlignment="1">
      <alignment horizontal="center" vertical="center"/>
    </xf>
    <xf numFmtId="16" fontId="96" fillId="81" borderId="32" xfId="0" applyNumberFormat="1" applyFont="1" applyFill="1" applyBorder="1" applyAlignment="1">
      <alignment horizontal="center" vertical="center" wrapText="1"/>
    </xf>
    <xf numFmtId="0" fontId="96" fillId="81" borderId="33" xfId="0" applyFont="1" applyFill="1" applyBorder="1" applyAlignment="1">
      <alignment horizontal="center" vertical="center" wrapText="1"/>
    </xf>
    <xf numFmtId="0" fontId="96" fillId="80" borderId="29" xfId="0" quotePrefix="1" applyFont="1" applyFill="1" applyBorder="1" applyAlignment="1">
      <alignment horizontal="center" vertical="center"/>
    </xf>
    <xf numFmtId="0" fontId="96" fillId="0" borderId="29" xfId="0" quotePrefix="1" applyFont="1" applyFill="1" applyBorder="1" applyAlignment="1">
      <alignment horizontal="center" vertical="center"/>
    </xf>
    <xf numFmtId="0" fontId="96" fillId="0" borderId="31" xfId="0" quotePrefix="1" applyFont="1" applyFill="1" applyBorder="1" applyAlignment="1">
      <alignment horizontal="center" vertical="center"/>
    </xf>
    <xf numFmtId="49" fontId="201" fillId="65" borderId="28" xfId="0" quotePrefix="1" applyNumberFormat="1" applyFont="1" applyFill="1" applyBorder="1" applyAlignment="1">
      <alignment horizontal="center" vertical="center"/>
    </xf>
    <xf numFmtId="49" fontId="201" fillId="79" borderId="28" xfId="0" quotePrefix="1" applyNumberFormat="1" applyFont="1" applyFill="1" applyBorder="1" applyAlignment="1">
      <alignment horizontal="center" vertical="center"/>
    </xf>
    <xf numFmtId="16" fontId="96" fillId="80" borderId="28" xfId="0" applyNumberFormat="1" applyFont="1" applyFill="1" applyBorder="1" applyAlignment="1">
      <alignment horizontal="center" vertical="center"/>
    </xf>
    <xf numFmtId="0" fontId="95" fillId="0" borderId="28" xfId="964" applyFont="1" applyFill="1" applyBorder="1" applyAlignment="1">
      <alignment horizontal="center" vertical="center"/>
    </xf>
    <xf numFmtId="18" fontId="96" fillId="80" borderId="28" xfId="0" applyNumberFormat="1" applyFont="1" applyFill="1" applyBorder="1" applyAlignment="1">
      <alignment horizontal="center" vertical="center"/>
    </xf>
    <xf numFmtId="164" fontId="96" fillId="80" borderId="28" xfId="0" applyNumberFormat="1" applyFont="1" applyFill="1" applyBorder="1" applyAlignment="1">
      <alignment horizontal="center" vertical="center"/>
    </xf>
    <xf numFmtId="0" fontId="185" fillId="0" borderId="36" xfId="0" applyFont="1" applyFill="1" applyBorder="1" applyAlignment="1">
      <alignment horizontal="center" vertical="center"/>
    </xf>
    <xf numFmtId="0" fontId="96" fillId="0" borderId="35" xfId="0" applyFont="1" applyFill="1" applyBorder="1" applyAlignment="1">
      <alignment horizontal="center" vertical="center"/>
    </xf>
    <xf numFmtId="20" fontId="96" fillId="0" borderId="35" xfId="0" applyNumberFormat="1" applyFont="1" applyFill="1" applyBorder="1" applyAlignment="1">
      <alignment horizontal="center" vertical="center"/>
    </xf>
    <xf numFmtId="16" fontId="96" fillId="76" borderId="39" xfId="961" applyNumberFormat="1" applyFont="1" applyFill="1" applyBorder="1" applyAlignment="1">
      <alignment horizontal="center" vertical="center" wrapText="1"/>
    </xf>
    <xf numFmtId="0" fontId="95" fillId="80" borderId="31" xfId="785" applyFont="1" applyFill="1" applyBorder="1" applyAlignment="1">
      <alignment horizontal="center" vertical="center"/>
    </xf>
    <xf numFmtId="0" fontId="95" fillId="0" borderId="28" xfId="785" applyFont="1" applyFill="1" applyBorder="1" applyAlignment="1">
      <alignment horizontal="center" vertical="center"/>
    </xf>
    <xf numFmtId="16" fontId="95" fillId="80" borderId="28" xfId="785" applyNumberFormat="1" applyFont="1" applyFill="1" applyBorder="1" applyAlignment="1">
      <alignment horizontal="center" vertical="center"/>
    </xf>
    <xf numFmtId="16" fontId="183" fillId="0" borderId="28" xfId="785" applyNumberFormat="1" applyFont="1" applyFill="1" applyBorder="1" applyAlignment="1">
      <alignment horizontal="center" vertical="center"/>
    </xf>
    <xf numFmtId="18" fontId="95" fillId="0" borderId="28" xfId="785" applyNumberFormat="1" applyFont="1" applyFill="1" applyBorder="1" applyAlignment="1">
      <alignment horizontal="center" vertical="center"/>
    </xf>
    <xf numFmtId="16" fontId="3" fillId="81" borderId="27" xfId="962" applyNumberFormat="1" applyFont="1" applyFill="1" applyBorder="1" applyAlignment="1">
      <alignment horizontal="center" vertical="center" wrapText="1"/>
    </xf>
    <xf numFmtId="0" fontId="171" fillId="0" borderId="31" xfId="963" applyFont="1" applyFill="1" applyBorder="1" applyAlignment="1">
      <alignment horizontal="left" vertical="center"/>
    </xf>
    <xf numFmtId="167" fontId="171" fillId="0" borderId="28" xfId="963" applyNumberFormat="1" applyFont="1" applyFill="1" applyBorder="1" applyAlignment="1">
      <alignment horizontal="center" vertical="center"/>
    </xf>
    <xf numFmtId="0" fontId="171" fillId="0" borderId="28" xfId="963" applyFont="1" applyFill="1" applyBorder="1" applyAlignment="1">
      <alignment horizontal="center" vertical="center"/>
    </xf>
    <xf numFmtId="16" fontId="95" fillId="0" borderId="28" xfId="963" applyNumberFormat="1" applyFont="1" applyFill="1" applyBorder="1" applyAlignment="1">
      <alignment horizontal="center" vertical="center"/>
    </xf>
    <xf numFmtId="16" fontId="201" fillId="0" borderId="28" xfId="963" applyNumberFormat="1" applyFont="1" applyFill="1" applyBorder="1" applyAlignment="1">
      <alignment horizontal="center" vertical="center"/>
    </xf>
    <xf numFmtId="0" fontId="210" fillId="0" borderId="0" xfId="0" applyFont="1" applyFill="1"/>
    <xf numFmtId="0" fontId="207" fillId="0" borderId="0" xfId="0" applyFont="1" applyFill="1"/>
    <xf numFmtId="0" fontId="211" fillId="0" borderId="0" xfId="0" applyFont="1" applyFill="1"/>
    <xf numFmtId="0" fontId="212" fillId="0" borderId="0" xfId="0" applyFont="1" applyFill="1"/>
    <xf numFmtId="0" fontId="96" fillId="0" borderId="57" xfId="778" applyFont="1" applyFill="1" applyBorder="1" applyAlignment="1" applyProtection="1">
      <alignment vertical="center"/>
      <protection hidden="1"/>
    </xf>
    <xf numFmtId="0" fontId="96" fillId="0" borderId="58" xfId="778" applyFont="1" applyFill="1" applyBorder="1" applyAlignment="1" applyProtection="1">
      <alignment horizontal="center" vertical="center"/>
      <protection hidden="1"/>
    </xf>
    <xf numFmtId="16" fontId="96" fillId="0" borderId="58" xfId="778" applyNumberFormat="1" applyFont="1" applyFill="1" applyBorder="1" applyAlignment="1" applyProtection="1">
      <alignment horizontal="center" vertical="center"/>
      <protection hidden="1"/>
    </xf>
    <xf numFmtId="16" fontId="185" fillId="0" borderId="58" xfId="778" applyNumberFormat="1" applyFont="1" applyFill="1" applyBorder="1" applyAlignment="1" applyProtection="1">
      <alignment horizontal="center" vertical="center"/>
      <protection hidden="1"/>
    </xf>
    <xf numFmtId="16" fontId="95" fillId="0" borderId="58" xfId="0" applyNumberFormat="1" applyFont="1" applyFill="1" applyBorder="1" applyAlignment="1">
      <alignment horizontal="center" vertical="center"/>
    </xf>
    <xf numFmtId="16" fontId="185" fillId="0" borderId="50" xfId="778" applyNumberFormat="1" applyFont="1" applyFill="1" applyBorder="1" applyAlignment="1" applyProtection="1">
      <alignment horizontal="center" vertical="center"/>
      <protection hidden="1"/>
    </xf>
    <xf numFmtId="167" fontId="209" fillId="0" borderId="31" xfId="0" applyNumberFormat="1" applyFont="1" applyFill="1" applyBorder="1" applyAlignment="1">
      <alignment horizontal="center" vertical="center"/>
    </xf>
    <xf numFmtId="16" fontId="209" fillId="0" borderId="28" xfId="0" applyNumberFormat="1" applyFont="1" applyFill="1" applyBorder="1" applyAlignment="1">
      <alignment horizontal="center" vertical="center"/>
    </xf>
    <xf numFmtId="16" fontId="201" fillId="0" borderId="34" xfId="0" applyNumberFormat="1" applyFont="1" applyFill="1" applyBorder="1" applyAlignment="1">
      <alignment horizontal="center" vertical="center"/>
    </xf>
    <xf numFmtId="167" fontId="201" fillId="0" borderId="31" xfId="0" applyNumberFormat="1" applyFont="1" applyFill="1" applyBorder="1" applyAlignment="1">
      <alignment horizontal="center" vertical="center"/>
    </xf>
    <xf numFmtId="16" fontId="201" fillId="0" borderId="28" xfId="0" applyNumberFormat="1" applyFont="1" applyFill="1" applyBorder="1" applyAlignment="1">
      <alignment horizontal="center" vertical="center"/>
    </xf>
    <xf numFmtId="16" fontId="201" fillId="80" borderId="11" xfId="0" applyNumberFormat="1" applyFont="1" applyFill="1" applyBorder="1" applyAlignment="1">
      <alignment horizontal="center" vertical="center"/>
    </xf>
    <xf numFmtId="16" fontId="201" fillId="0" borderId="28" xfId="0" applyNumberFormat="1" applyFont="1" applyFill="1" applyBorder="1" applyAlignment="1">
      <alignment horizontal="left" vertical="center"/>
    </xf>
    <xf numFmtId="16" fontId="168" fillId="76" borderId="27" xfId="715" applyNumberFormat="1" applyFont="1" applyFill="1" applyBorder="1" applyAlignment="1">
      <alignment horizontal="center" vertical="center" wrapText="1"/>
    </xf>
    <xf numFmtId="165" fontId="96" fillId="65" borderId="11" xfId="0" applyNumberFormat="1" applyFont="1" applyFill="1" applyBorder="1" applyAlignment="1">
      <alignment horizontal="center" vertical="center"/>
    </xf>
    <xf numFmtId="165" fontId="96" fillId="65" borderId="28" xfId="0" applyNumberFormat="1" applyFont="1" applyFill="1" applyBorder="1" applyAlignment="1">
      <alignment horizontal="center" vertical="center"/>
    </xf>
    <xf numFmtId="0" fontId="96" fillId="69" borderId="31" xfId="507" applyFont="1" applyFill="1" applyBorder="1" applyAlignment="1">
      <alignment horizontal="center" vertical="center"/>
    </xf>
    <xf numFmtId="0" fontId="96" fillId="0" borderId="29" xfId="0" applyFont="1" applyFill="1" applyBorder="1" applyAlignment="1">
      <alignment horizontal="center" vertical="center"/>
    </xf>
    <xf numFmtId="167" fontId="201" fillId="0" borderId="47" xfId="0" applyNumberFormat="1" applyFont="1" applyFill="1" applyBorder="1" applyAlignment="1">
      <alignment horizontal="center" vertical="center"/>
    </xf>
    <xf numFmtId="167" fontId="201" fillId="0" borderId="63" xfId="0" applyNumberFormat="1" applyFont="1" applyFill="1" applyBorder="1" applyAlignment="1">
      <alignment horizontal="center" vertical="center"/>
    </xf>
    <xf numFmtId="167" fontId="201" fillId="0" borderId="43" xfId="0" applyNumberFormat="1" applyFont="1" applyFill="1" applyBorder="1" applyAlignment="1">
      <alignment horizontal="center" vertical="center"/>
    </xf>
    <xf numFmtId="167" fontId="209" fillId="0" borderId="63" xfId="0" applyNumberFormat="1" applyFont="1" applyFill="1" applyBorder="1" applyAlignment="1">
      <alignment horizontal="center" vertical="center"/>
    </xf>
    <xf numFmtId="167" fontId="201" fillId="0" borderId="30" xfId="0" applyNumberFormat="1" applyFont="1" applyFill="1" applyBorder="1" applyAlignment="1">
      <alignment horizontal="center" vertical="center"/>
    </xf>
    <xf numFmtId="167" fontId="201" fillId="0" borderId="34" xfId="0" applyNumberFormat="1" applyFont="1" applyFill="1" applyBorder="1" applyAlignment="1">
      <alignment horizontal="center" vertical="center"/>
    </xf>
    <xf numFmtId="167" fontId="201" fillId="0" borderId="33" xfId="0" applyNumberFormat="1" applyFont="1" applyFill="1" applyBorder="1" applyAlignment="1">
      <alignment horizontal="center" vertical="center"/>
    </xf>
    <xf numFmtId="167" fontId="209" fillId="0" borderId="34" xfId="0" applyNumberFormat="1" applyFont="1" applyFill="1" applyBorder="1" applyAlignment="1">
      <alignment horizontal="center" vertical="center"/>
    </xf>
    <xf numFmtId="16" fontId="96" fillId="81" borderId="59" xfId="0" applyNumberFormat="1" applyFont="1" applyFill="1" applyBorder="1" applyAlignment="1">
      <alignment horizontal="center" vertical="center" wrapText="1"/>
    </xf>
    <xf numFmtId="16" fontId="185" fillId="81" borderId="61" xfId="0" applyNumberFormat="1" applyFont="1" applyFill="1" applyBorder="1" applyAlignment="1">
      <alignment horizontal="center" vertical="center" wrapText="1"/>
    </xf>
    <xf numFmtId="16" fontId="185" fillId="81" borderId="65" xfId="0" applyNumberFormat="1" applyFont="1" applyFill="1" applyBorder="1" applyAlignment="1">
      <alignment vertical="center"/>
    </xf>
    <xf numFmtId="16" fontId="185" fillId="81" borderId="60" xfId="0" applyNumberFormat="1" applyFont="1" applyFill="1" applyBorder="1" applyAlignment="1">
      <alignment vertical="center"/>
    </xf>
    <xf numFmtId="16" fontId="96" fillId="81" borderId="60" xfId="0" applyNumberFormat="1" applyFont="1" applyFill="1" applyBorder="1" applyAlignment="1">
      <alignment horizontal="center" vertical="center" wrapText="1"/>
    </xf>
    <xf numFmtId="16" fontId="96" fillId="81" borderId="66" xfId="0" applyNumberFormat="1" applyFont="1" applyFill="1" applyBorder="1" applyAlignment="1">
      <alignment horizontal="center" vertical="center" wrapText="1"/>
    </xf>
    <xf numFmtId="16" fontId="201" fillId="0" borderId="45" xfId="0" applyNumberFormat="1" applyFont="1" applyFill="1" applyBorder="1" applyAlignment="1">
      <alignment horizontal="center" vertical="center"/>
    </xf>
    <xf numFmtId="16" fontId="201" fillId="0" borderId="62" xfId="0" applyNumberFormat="1" applyFont="1" applyFill="1" applyBorder="1" applyAlignment="1">
      <alignment horizontal="center" vertical="center"/>
    </xf>
    <xf numFmtId="16" fontId="201" fillId="0" borderId="44" xfId="0" applyNumberFormat="1" applyFont="1" applyFill="1" applyBorder="1" applyAlignment="1">
      <alignment horizontal="center" vertical="center"/>
    </xf>
    <xf numFmtId="16" fontId="209" fillId="0" borderId="62" xfId="0" applyNumberFormat="1" applyFont="1" applyFill="1" applyBorder="1" applyAlignment="1">
      <alignment horizontal="center" vertical="center"/>
    </xf>
    <xf numFmtId="20" fontId="201" fillId="0" borderId="29" xfId="0" applyNumberFormat="1" applyFont="1" applyFill="1" applyBorder="1" applyAlignment="1">
      <alignment horizontal="left" vertical="center"/>
    </xf>
    <xf numFmtId="20" fontId="201" fillId="0" borderId="31" xfId="0" applyNumberFormat="1" applyFont="1" applyFill="1" applyBorder="1" applyAlignment="1">
      <alignment horizontal="left" vertical="center"/>
    </xf>
    <xf numFmtId="167" fontId="185" fillId="65" borderId="31" xfId="765" applyNumberFormat="1" applyFont="1" applyFill="1" applyBorder="1" applyAlignment="1">
      <alignment horizontal="center" vertical="center"/>
    </xf>
    <xf numFmtId="16" fontId="207" fillId="65" borderId="28" xfId="765" applyNumberFormat="1" applyFont="1" applyFill="1" applyBorder="1" applyAlignment="1">
      <alignment horizontal="center" vertical="center"/>
    </xf>
    <xf numFmtId="18" fontId="207" fillId="65" borderId="28" xfId="765" applyNumberFormat="1" applyFont="1" applyFill="1" applyBorder="1" applyAlignment="1">
      <alignment horizontal="center" vertical="center"/>
    </xf>
    <xf numFmtId="0" fontId="207" fillId="69" borderId="31" xfId="507" applyFont="1" applyFill="1" applyBorder="1" applyAlignment="1">
      <alignment horizontal="center" vertical="center"/>
    </xf>
    <xf numFmtId="0" fontId="96" fillId="80" borderId="29" xfId="507" quotePrefix="1" applyFont="1" applyFill="1" applyBorder="1" applyAlignment="1">
      <alignment horizontal="center" vertical="center"/>
    </xf>
    <xf numFmtId="16" fontId="185" fillId="81" borderId="27" xfId="0" applyNumberFormat="1" applyFont="1" applyFill="1" applyBorder="1" applyAlignment="1">
      <alignment horizontal="center" vertical="center" wrapText="1"/>
    </xf>
    <xf numFmtId="0" fontId="213" fillId="0" borderId="29" xfId="778" applyFont="1" applyFill="1" applyBorder="1" applyAlignment="1" applyProtection="1">
      <alignment horizontal="center" vertical="center"/>
      <protection hidden="1"/>
    </xf>
    <xf numFmtId="0" fontId="213" fillId="69" borderId="31" xfId="507" applyFont="1" applyFill="1" applyBorder="1" applyAlignment="1">
      <alignment horizontal="center" vertical="center"/>
    </xf>
    <xf numFmtId="16" fontId="96" fillId="81" borderId="27" xfId="0" applyNumberFormat="1" applyFont="1" applyFill="1" applyBorder="1" applyAlignment="1">
      <alignment horizontal="center" vertical="center" wrapText="1"/>
    </xf>
    <xf numFmtId="16" fontId="207" fillId="0" borderId="28" xfId="0" applyNumberFormat="1" applyFont="1" applyFill="1" applyBorder="1" applyAlignment="1">
      <alignment horizontal="center" vertical="center" wrapText="1"/>
    </xf>
    <xf numFmtId="16" fontId="201" fillId="0" borderId="43" xfId="0" applyNumberFormat="1" applyFont="1" applyFill="1" applyBorder="1" applyAlignment="1">
      <alignment horizontal="left" vertical="center"/>
    </xf>
    <xf numFmtId="16" fontId="201" fillId="0" borderId="47" xfId="0" applyNumberFormat="1" applyFont="1" applyFill="1" applyBorder="1" applyAlignment="1">
      <alignment horizontal="left" vertical="center"/>
    </xf>
    <xf numFmtId="16" fontId="201" fillId="0" borderId="63" xfId="0" applyNumberFormat="1" applyFont="1" applyFill="1" applyBorder="1" applyAlignment="1">
      <alignment horizontal="left" vertical="center"/>
    </xf>
    <xf numFmtId="20" fontId="201" fillId="0" borderId="68" xfId="0" applyNumberFormat="1" applyFont="1" applyFill="1" applyBorder="1" applyAlignment="1">
      <alignment horizontal="left" vertical="center"/>
    </xf>
    <xf numFmtId="20" fontId="201" fillId="0" borderId="69" xfId="0" applyNumberFormat="1" applyFont="1" applyFill="1" applyBorder="1" applyAlignment="1">
      <alignment horizontal="left" vertical="center"/>
    </xf>
    <xf numFmtId="20" fontId="201" fillId="0" borderId="70" xfId="0" applyNumberFormat="1" applyFont="1" applyFill="1" applyBorder="1" applyAlignment="1">
      <alignment horizontal="left" vertical="center"/>
    </xf>
    <xf numFmtId="0" fontId="185" fillId="0" borderId="71" xfId="0" applyFont="1" applyFill="1" applyBorder="1" applyAlignment="1">
      <alignment horizontal="left" vertical="center"/>
    </xf>
    <xf numFmtId="0" fontId="185" fillId="0" borderId="11" xfId="0" applyFont="1" applyFill="1" applyBorder="1" applyAlignment="1">
      <alignment horizontal="center" vertical="center"/>
    </xf>
    <xf numFmtId="16" fontId="96" fillId="80" borderId="11" xfId="966" applyNumberFormat="1" applyFont="1" applyFill="1" applyBorder="1" applyAlignment="1">
      <alignment horizontal="center" vertical="center"/>
    </xf>
    <xf numFmtId="0" fontId="96" fillId="69" borderId="29" xfId="507" applyFont="1" applyFill="1" applyBorder="1" applyAlignment="1">
      <alignment horizontal="center" vertical="center"/>
    </xf>
    <xf numFmtId="16" fontId="207" fillId="81" borderId="32" xfId="0" applyNumberFormat="1" applyFont="1" applyFill="1" applyBorder="1" applyAlignment="1">
      <alignment horizontal="center" vertical="center" wrapText="1"/>
    </xf>
    <xf numFmtId="16" fontId="207" fillId="81" borderId="27" xfId="0" applyNumberFormat="1" applyFont="1" applyFill="1" applyBorder="1" applyAlignment="1">
      <alignment horizontal="center" vertical="center" wrapText="1"/>
    </xf>
    <xf numFmtId="16" fontId="207" fillId="0" borderId="11" xfId="0" applyNumberFormat="1" applyFont="1" applyFill="1" applyBorder="1" applyAlignment="1">
      <alignment horizontal="center" vertical="center"/>
    </xf>
    <xf numFmtId="16" fontId="207" fillId="0" borderId="11" xfId="0" applyNumberFormat="1" applyFont="1" applyFill="1" applyBorder="1" applyAlignment="1">
      <alignment horizontal="center" vertical="center" wrapText="1"/>
    </xf>
    <xf numFmtId="20" fontId="207" fillId="0" borderId="11" xfId="0" applyNumberFormat="1" applyFont="1" applyFill="1" applyBorder="1" applyAlignment="1">
      <alignment horizontal="center" vertical="center"/>
    </xf>
    <xf numFmtId="16" fontId="207" fillId="0" borderId="11" xfId="0" quotePrefix="1" applyNumberFormat="1" applyFont="1" applyFill="1" applyBorder="1" applyAlignment="1">
      <alignment horizontal="center" vertical="center"/>
    </xf>
    <xf numFmtId="16" fontId="207" fillId="0" borderId="28" xfId="0" quotePrefix="1" applyNumberFormat="1" applyFont="1" applyFill="1" applyBorder="1" applyAlignment="1">
      <alignment horizontal="center" vertical="center"/>
    </xf>
    <xf numFmtId="20" fontId="207" fillId="0" borderId="28" xfId="0" applyNumberFormat="1" applyFont="1" applyFill="1" applyBorder="1" applyAlignment="1">
      <alignment horizontal="center" vertical="center"/>
    </xf>
    <xf numFmtId="167" fontId="207" fillId="80" borderId="29" xfId="0" applyNumberFormat="1" applyFont="1" applyFill="1" applyBorder="1" applyAlignment="1">
      <alignment horizontal="center" vertical="center"/>
    </xf>
    <xf numFmtId="167" fontId="207" fillId="0" borderId="31" xfId="0" applyNumberFormat="1" applyFont="1" applyFill="1" applyBorder="1" applyAlignment="1">
      <alignment horizontal="center" vertical="center"/>
    </xf>
    <xf numFmtId="16" fontId="97" fillId="81" borderId="27" xfId="0" applyNumberFormat="1" applyFont="1" applyFill="1" applyBorder="1" applyAlignment="1">
      <alignment horizontal="center" vertical="center" wrapText="1"/>
    </xf>
    <xf numFmtId="16" fontId="168" fillId="82" borderId="27" xfId="684" applyNumberFormat="1" applyFont="1" applyFill="1" applyBorder="1" applyAlignment="1">
      <alignment horizontal="center" vertical="center" wrapText="1"/>
    </xf>
    <xf numFmtId="167" fontId="95" fillId="80" borderId="31" xfId="764" applyNumberFormat="1" applyFont="1" applyFill="1" applyBorder="1" applyAlignment="1">
      <alignment horizontal="center" vertical="center"/>
    </xf>
    <xf numFmtId="167" fontId="185" fillId="65" borderId="11" xfId="765" applyNumberFormat="1" applyFont="1" applyFill="1" applyBorder="1" applyAlignment="1">
      <alignment horizontal="center" vertical="center"/>
    </xf>
    <xf numFmtId="167" fontId="185" fillId="65" borderId="28" xfId="765" applyNumberFormat="1" applyFont="1" applyFill="1" applyBorder="1" applyAlignment="1">
      <alignment horizontal="center" vertical="center"/>
    </xf>
    <xf numFmtId="167" fontId="201" fillId="0" borderId="36" xfId="0" applyNumberFormat="1" applyFont="1" applyFill="1" applyBorder="1" applyAlignment="1">
      <alignment horizontal="center" vertical="center"/>
    </xf>
    <xf numFmtId="16" fontId="201" fillId="0" borderId="35" xfId="0" applyNumberFormat="1" applyFont="1" applyFill="1" applyBorder="1" applyAlignment="1">
      <alignment horizontal="center" vertical="center"/>
    </xf>
    <xf numFmtId="16" fontId="201" fillId="0" borderId="72" xfId="0" applyNumberFormat="1" applyFont="1" applyFill="1" applyBorder="1" applyAlignment="1">
      <alignment horizontal="center" vertical="center"/>
    </xf>
    <xf numFmtId="20" fontId="201" fillId="0" borderId="73" xfId="0" applyNumberFormat="1" applyFont="1" applyFill="1" applyBorder="1" applyAlignment="1">
      <alignment horizontal="left" vertical="center"/>
    </xf>
    <xf numFmtId="16" fontId="201" fillId="0" borderId="41" xfId="0" applyNumberFormat="1" applyFont="1" applyFill="1" applyBorder="1" applyAlignment="1">
      <alignment horizontal="center" vertical="center"/>
    </xf>
    <xf numFmtId="16" fontId="185" fillId="81" borderId="27" xfId="0" applyNumberFormat="1" applyFont="1" applyFill="1" applyBorder="1" applyAlignment="1">
      <alignment horizontal="center" vertical="center" wrapText="1"/>
    </xf>
    <xf numFmtId="16" fontId="96" fillId="81" borderId="27" xfId="0" applyNumberFormat="1" applyFont="1" applyFill="1" applyBorder="1" applyAlignment="1">
      <alignment horizontal="center" vertical="center" wrapText="1"/>
    </xf>
    <xf numFmtId="167" fontId="95" fillId="80" borderId="44" xfId="0" applyNumberFormat="1" applyFont="1" applyFill="1" applyBorder="1" applyAlignment="1">
      <alignment horizontal="center" vertical="center"/>
    </xf>
    <xf numFmtId="16" fontId="185" fillId="76" borderId="42" xfId="961" applyNumberFormat="1" applyFont="1" applyFill="1" applyBorder="1" applyAlignment="1">
      <alignment horizontal="center" vertical="center" wrapText="1"/>
    </xf>
    <xf numFmtId="167" fontId="95" fillId="0" borderId="28" xfId="0" applyNumberFormat="1" applyFont="1" applyFill="1" applyBorder="1" applyAlignment="1">
      <alignment horizontal="center" vertical="center"/>
    </xf>
    <xf numFmtId="167" fontId="95" fillId="0" borderId="62" xfId="0" applyNumberFormat="1" applyFont="1" applyFill="1" applyBorder="1" applyAlignment="1">
      <alignment horizontal="center" vertical="center"/>
    </xf>
    <xf numFmtId="16" fontId="168" fillId="82" borderId="27" xfId="684" applyNumberFormat="1" applyFont="1" applyFill="1" applyBorder="1" applyAlignment="1">
      <alignment horizontal="center" vertical="center" wrapText="1"/>
    </xf>
    <xf numFmtId="16" fontId="97" fillId="81" borderId="43" xfId="0" applyNumberFormat="1" applyFont="1" applyFill="1" applyBorder="1" applyAlignment="1">
      <alignment horizontal="center" vertical="center" wrapText="1"/>
    </xf>
    <xf numFmtId="0" fontId="95" fillId="80" borderId="47" xfId="785" applyFont="1" applyFill="1" applyBorder="1" applyAlignment="1">
      <alignment horizontal="center" vertical="center"/>
    </xf>
    <xf numFmtId="0" fontId="95" fillId="80" borderId="63" xfId="785" applyFont="1" applyFill="1" applyBorder="1" applyAlignment="1">
      <alignment horizontal="center" vertical="center"/>
    </xf>
    <xf numFmtId="0" fontId="96" fillId="76" borderId="54" xfId="0" applyFont="1" applyFill="1" applyBorder="1" applyAlignment="1">
      <alignment horizontal="center" vertical="center" wrapText="1"/>
    </xf>
    <xf numFmtId="192" fontId="96" fillId="0" borderId="29" xfId="0" applyNumberFormat="1" applyFont="1" applyFill="1" applyBorder="1" applyAlignment="1">
      <alignment horizontal="center"/>
    </xf>
    <xf numFmtId="192" fontId="96" fillId="0" borderId="47" xfId="0" applyNumberFormat="1" applyFont="1" applyFill="1" applyBorder="1" applyAlignment="1">
      <alignment horizontal="center"/>
    </xf>
    <xf numFmtId="192" fontId="95" fillId="0" borderId="31" xfId="0" applyNumberFormat="1" applyFont="1" applyFill="1" applyBorder="1" applyAlignment="1">
      <alignment horizontal="center"/>
    </xf>
    <xf numFmtId="192" fontId="95" fillId="0" borderId="63" xfId="0" applyNumberFormat="1" applyFont="1" applyFill="1" applyBorder="1" applyAlignment="1">
      <alignment horizontal="center"/>
    </xf>
    <xf numFmtId="167" fontId="201" fillId="0" borderId="41" xfId="0" applyNumberFormat="1" applyFont="1" applyFill="1" applyBorder="1" applyAlignment="1">
      <alignment horizontal="center" vertical="center"/>
    </xf>
    <xf numFmtId="16" fontId="96" fillId="0" borderId="64" xfId="0" applyNumberFormat="1" applyFont="1" applyFill="1" applyBorder="1" applyAlignment="1">
      <alignment vertical="center" wrapText="1"/>
    </xf>
    <xf numFmtId="16" fontId="96" fillId="0" borderId="67" xfId="0" applyNumberFormat="1" applyFont="1" applyFill="1" applyBorder="1" applyAlignment="1">
      <alignment vertical="center" wrapText="1"/>
    </xf>
    <xf numFmtId="20" fontId="201" fillId="0" borderId="32" xfId="0" applyNumberFormat="1" applyFont="1" applyFill="1" applyBorder="1" applyAlignment="1">
      <alignment horizontal="left" vertical="center"/>
    </xf>
    <xf numFmtId="16" fontId="96" fillId="0" borderId="74" xfId="0" applyNumberFormat="1" applyFont="1" applyFill="1" applyBorder="1" applyAlignment="1">
      <alignment vertical="center" wrapText="1"/>
    </xf>
    <xf numFmtId="20" fontId="201" fillId="0" borderId="36" xfId="0" applyNumberFormat="1" applyFont="1" applyFill="1" applyBorder="1" applyAlignment="1">
      <alignment horizontal="left" vertical="center"/>
    </xf>
    <xf numFmtId="0" fontId="96" fillId="81" borderId="38" xfId="0" applyFont="1" applyFill="1" applyBorder="1" applyAlignment="1">
      <alignment horizontal="center" vertical="center" wrapText="1"/>
    </xf>
    <xf numFmtId="0" fontId="96" fillId="0" borderId="36" xfId="0" applyFont="1" applyFill="1" applyBorder="1" applyAlignment="1">
      <alignment horizontal="center" vertical="center"/>
    </xf>
    <xf numFmtId="16" fontId="96" fillId="76" borderId="27" xfId="949" applyNumberFormat="1" applyFont="1" applyFill="1" applyBorder="1" applyAlignment="1">
      <alignment horizontal="center" vertical="center" wrapText="1"/>
    </xf>
    <xf numFmtId="0" fontId="27" fillId="74" borderId="0" xfId="489" applyFont="1" applyFill="1" applyBorder="1" applyAlignment="1" applyProtection="1">
      <alignment horizontal="left"/>
    </xf>
    <xf numFmtId="49" fontId="20" fillId="74" borderId="25" xfId="513" applyNumberFormat="1" applyFont="1" applyFill="1" applyBorder="1" applyAlignment="1" applyProtection="1">
      <alignment horizontal="center"/>
    </xf>
    <xf numFmtId="49" fontId="20" fillId="74" borderId="0" xfId="513" applyNumberFormat="1" applyFont="1" applyFill="1" applyBorder="1" applyAlignment="1" applyProtection="1">
      <alignment horizontal="center"/>
    </xf>
    <xf numFmtId="49" fontId="20" fillId="74" borderId="26" xfId="513" applyNumberFormat="1" applyFont="1" applyFill="1" applyBorder="1" applyAlignment="1" applyProtection="1">
      <alignment horizontal="center"/>
    </xf>
    <xf numFmtId="0" fontId="28" fillId="74" borderId="25" xfId="0" applyFont="1" applyFill="1" applyBorder="1" applyAlignment="1">
      <alignment horizontal="center"/>
    </xf>
    <xf numFmtId="0" fontId="28" fillId="74" borderId="0" xfId="0" applyFont="1" applyFill="1" applyBorder="1" applyAlignment="1">
      <alignment horizontal="center"/>
    </xf>
    <xf numFmtId="0" fontId="28" fillId="74" borderId="26" xfId="0" applyFont="1" applyFill="1" applyBorder="1" applyAlignment="1">
      <alignment horizontal="center"/>
    </xf>
    <xf numFmtId="0" fontId="29" fillId="74" borderId="0" xfId="489" applyFont="1" applyFill="1" applyBorder="1" applyAlignment="1" applyProtection="1">
      <alignment horizontal="left"/>
    </xf>
    <xf numFmtId="0" fontId="27" fillId="74" borderId="0" xfId="489" applyFont="1" applyFill="1" applyBorder="1" applyAlignment="1" applyProtection="1">
      <alignment horizontal="center"/>
    </xf>
    <xf numFmtId="0" fontId="95" fillId="0" borderId="30" xfId="963" applyFont="1" applyFill="1" applyBorder="1" applyAlignment="1">
      <alignment horizontal="center" vertical="center" wrapText="1"/>
    </xf>
    <xf numFmtId="0" fontId="171" fillId="0" borderId="30" xfId="963" applyFont="1" applyFill="1" applyBorder="1" applyAlignment="1">
      <alignment horizontal="center" vertical="center" wrapText="1"/>
    </xf>
    <xf numFmtId="0" fontId="171" fillId="0" borderId="34" xfId="963" applyFont="1" applyFill="1" applyBorder="1" applyAlignment="1">
      <alignment horizontal="center" vertical="center" wrapText="1"/>
    </xf>
    <xf numFmtId="0" fontId="98" fillId="0" borderId="0" xfId="0" applyFont="1" applyFill="1" applyBorder="1" applyAlignment="1">
      <alignment horizontal="center"/>
    </xf>
    <xf numFmtId="0" fontId="100" fillId="0" borderId="0" xfId="0" applyFont="1" applyFill="1" applyBorder="1" applyAlignment="1">
      <alignment horizontal="center"/>
    </xf>
    <xf numFmtId="0" fontId="100" fillId="0" borderId="48" xfId="0" applyFont="1" applyFill="1" applyBorder="1" applyAlignment="1">
      <alignment horizontal="center"/>
    </xf>
    <xf numFmtId="16" fontId="3" fillId="81" borderId="27" xfId="962" applyNumberFormat="1" applyFont="1" applyFill="1" applyBorder="1" applyAlignment="1">
      <alignment horizontal="center" vertical="center" wrapText="1"/>
    </xf>
    <xf numFmtId="0" fontId="3" fillId="81" borderId="27" xfId="962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/>
    </xf>
    <xf numFmtId="16" fontId="95" fillId="0" borderId="41" xfId="0" applyNumberFormat="1" applyFont="1" applyFill="1" applyBorder="1" applyAlignment="1">
      <alignment horizontal="center" vertical="center" wrapText="1"/>
    </xf>
    <xf numFmtId="16" fontId="95" fillId="0" borderId="49" xfId="0" applyNumberFormat="1" applyFont="1" applyFill="1" applyBorder="1" applyAlignment="1">
      <alignment horizontal="center" vertical="center" wrapText="1"/>
    </xf>
    <xf numFmtId="16" fontId="95" fillId="0" borderId="50" xfId="0" applyNumberFormat="1" applyFont="1" applyFill="1" applyBorder="1" applyAlignment="1">
      <alignment horizontal="center" vertical="center" wrapText="1"/>
    </xf>
    <xf numFmtId="0" fontId="98" fillId="0" borderId="0" xfId="0" applyFont="1" applyBorder="1" applyAlignment="1">
      <alignment horizontal="center"/>
    </xf>
    <xf numFmtId="0" fontId="100" fillId="0" borderId="0" xfId="0" applyFont="1" applyBorder="1" applyAlignment="1">
      <alignment horizontal="center"/>
    </xf>
    <xf numFmtId="0" fontId="100" fillId="0" borderId="48" xfId="0" applyFont="1" applyBorder="1" applyAlignment="1">
      <alignment horizontal="center"/>
    </xf>
    <xf numFmtId="16" fontId="96" fillId="76" borderId="27" xfId="949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96" fillId="76" borderId="27" xfId="949" applyFont="1" applyFill="1" applyBorder="1" applyAlignment="1">
      <alignment horizontal="center" vertical="center"/>
    </xf>
    <xf numFmtId="0" fontId="96" fillId="65" borderId="30" xfId="0" applyFont="1" applyFill="1" applyBorder="1" applyAlignment="1">
      <alignment horizontal="center" vertical="center" wrapText="1"/>
    </xf>
    <xf numFmtId="0" fontId="96" fillId="65" borderId="34" xfId="0" applyFont="1" applyFill="1" applyBorder="1" applyAlignment="1">
      <alignment horizontal="center" vertical="center" wrapText="1"/>
    </xf>
    <xf numFmtId="16" fontId="96" fillId="83" borderId="27" xfId="0" applyNumberFormat="1" applyFont="1" applyFill="1" applyBorder="1" applyAlignment="1">
      <alignment horizontal="center" vertical="center" wrapText="1"/>
    </xf>
    <xf numFmtId="0" fontId="96" fillId="83" borderId="27" xfId="0" applyFont="1" applyFill="1" applyBorder="1" applyAlignment="1">
      <alignment horizontal="center" vertical="center" wrapText="1"/>
    </xf>
    <xf numFmtId="16" fontId="185" fillId="82" borderId="27" xfId="0" applyNumberFormat="1" applyFont="1" applyFill="1" applyBorder="1" applyAlignment="1">
      <alignment horizontal="center" vertical="center" wrapText="1"/>
    </xf>
    <xf numFmtId="0" fontId="185" fillId="77" borderId="27" xfId="0" applyFont="1" applyFill="1" applyBorder="1" applyAlignment="1">
      <alignment horizontal="center" vertical="center" wrapText="1"/>
    </xf>
    <xf numFmtId="16" fontId="185" fillId="81" borderId="27" xfId="0" applyNumberFormat="1" applyFont="1" applyFill="1" applyBorder="1" applyAlignment="1">
      <alignment horizontal="center" vertical="center" wrapText="1"/>
    </xf>
    <xf numFmtId="16" fontId="96" fillId="0" borderId="30" xfId="0" applyNumberFormat="1" applyFont="1" applyFill="1" applyBorder="1" applyAlignment="1">
      <alignment horizontal="center" vertical="center" wrapText="1"/>
    </xf>
    <xf numFmtId="16" fontId="96" fillId="0" borderId="34" xfId="0" applyNumberFormat="1" applyFont="1" applyFill="1" applyBorder="1" applyAlignment="1">
      <alignment horizontal="center" vertical="center" wrapText="1"/>
    </xf>
    <xf numFmtId="0" fontId="96" fillId="0" borderId="30" xfId="0" applyFont="1" applyFill="1" applyBorder="1" applyAlignment="1">
      <alignment horizontal="center" vertical="center" wrapText="1"/>
    </xf>
    <xf numFmtId="0" fontId="96" fillId="0" borderId="41" xfId="0" applyFont="1" applyFill="1" applyBorder="1" applyAlignment="1">
      <alignment horizontal="center" vertical="center" wrapText="1"/>
    </xf>
    <xf numFmtId="0" fontId="96" fillId="0" borderId="34" xfId="0" applyFont="1" applyFill="1" applyBorder="1" applyAlignment="1">
      <alignment horizontal="center" vertical="center" wrapText="1"/>
    </xf>
    <xf numFmtId="16" fontId="96" fillId="82" borderId="27" xfId="0" applyNumberFormat="1" applyFont="1" applyFill="1" applyBorder="1" applyAlignment="1">
      <alignment horizontal="center" vertical="center" wrapText="1"/>
    </xf>
    <xf numFmtId="0" fontId="96" fillId="77" borderId="27" xfId="0" applyFont="1" applyFill="1" applyBorder="1" applyAlignment="1">
      <alignment horizontal="center" vertical="center" wrapText="1"/>
    </xf>
    <xf numFmtId="16" fontId="185" fillId="81" borderId="27" xfId="764" applyNumberFormat="1" applyFont="1" applyFill="1" applyBorder="1" applyAlignment="1">
      <alignment horizontal="center" vertical="center" wrapText="1"/>
    </xf>
    <xf numFmtId="0" fontId="185" fillId="81" borderId="27" xfId="764" applyFont="1" applyFill="1" applyBorder="1" applyAlignment="1">
      <alignment horizontal="center" vertical="center" wrapText="1"/>
    </xf>
    <xf numFmtId="0" fontId="96" fillId="0" borderId="41" xfId="764" applyFont="1" applyFill="1" applyBorder="1" applyAlignment="1">
      <alignment horizontal="center" vertical="center" wrapText="1"/>
    </xf>
    <xf numFmtId="0" fontId="96" fillId="0" borderId="49" xfId="764" applyFont="1" applyFill="1" applyBorder="1" applyAlignment="1">
      <alignment horizontal="center" vertical="center" wrapText="1"/>
    </xf>
    <xf numFmtId="0" fontId="96" fillId="0" borderId="50" xfId="764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center" vertical="top" wrapText="1"/>
    </xf>
    <xf numFmtId="0" fontId="96" fillId="0" borderId="30" xfId="764" applyFont="1" applyFill="1" applyBorder="1" applyAlignment="1">
      <alignment horizontal="center" vertical="center" wrapText="1"/>
    </xf>
    <xf numFmtId="0" fontId="96" fillId="0" borderId="34" xfId="764" applyFont="1" applyFill="1" applyBorder="1" applyAlignment="1">
      <alignment horizontal="center" vertical="center" wrapText="1"/>
    </xf>
    <xf numFmtId="0" fontId="95" fillId="81" borderId="32" xfId="701" applyFont="1" applyFill="1" applyBorder="1" applyAlignment="1">
      <alignment horizontal="center" vertical="center" wrapText="1"/>
    </xf>
    <xf numFmtId="0" fontId="95" fillId="81" borderId="29" xfId="701" applyFont="1" applyFill="1" applyBorder="1" applyAlignment="1">
      <alignment horizontal="center" vertical="center" wrapText="1"/>
    </xf>
    <xf numFmtId="49" fontId="95" fillId="81" borderId="27" xfId="701" applyNumberFormat="1" applyFont="1" applyFill="1" applyBorder="1" applyAlignment="1">
      <alignment horizontal="center" vertical="center" wrapText="1"/>
    </xf>
    <xf numFmtId="0" fontId="95" fillId="81" borderId="11" xfId="701" applyFont="1" applyFill="1" applyBorder="1" applyAlignment="1">
      <alignment horizontal="center" vertical="center" wrapText="1"/>
    </xf>
    <xf numFmtId="0" fontId="95" fillId="81" borderId="27" xfId="701" applyFont="1" applyFill="1" applyBorder="1" applyAlignment="1">
      <alignment horizontal="center" vertical="center"/>
    </xf>
    <xf numFmtId="0" fontId="95" fillId="81" borderId="33" xfId="701" applyFont="1" applyFill="1" applyBorder="1" applyAlignment="1">
      <alignment horizontal="center" vertical="center"/>
    </xf>
    <xf numFmtId="0" fontId="95" fillId="81" borderId="11" xfId="701" applyFont="1" applyFill="1" applyBorder="1" applyAlignment="1">
      <alignment horizontal="center" vertical="center"/>
    </xf>
    <xf numFmtId="0" fontId="95" fillId="81" borderId="30" xfId="70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/>
    </xf>
    <xf numFmtId="0" fontId="97" fillId="0" borderId="14" xfId="701" applyFont="1" applyFill="1" applyBorder="1" applyAlignment="1">
      <alignment horizontal="center"/>
    </xf>
    <xf numFmtId="0" fontId="185" fillId="81" borderId="59" xfId="0" applyFont="1" applyFill="1" applyBorder="1" applyAlignment="1">
      <alignment horizontal="center" vertical="center" wrapText="1"/>
    </xf>
    <xf numFmtId="0" fontId="185" fillId="81" borderId="60" xfId="0" applyFont="1" applyFill="1" applyBorder="1" applyAlignment="1">
      <alignment horizontal="center" vertical="center" wrapText="1"/>
    </xf>
    <xf numFmtId="0" fontId="185" fillId="81" borderId="61" xfId="0" applyFont="1" applyFill="1" applyBorder="1" applyAlignment="1">
      <alignment horizontal="center" vertical="center" wrapText="1"/>
    </xf>
    <xf numFmtId="166" fontId="5" fillId="0" borderId="21" xfId="0" applyNumberFormat="1" applyFont="1" applyFill="1" applyBorder="1" applyAlignment="1">
      <alignment horizontal="center" vertical="top" wrapText="1"/>
    </xf>
    <xf numFmtId="16" fontId="96" fillId="81" borderId="44" xfId="0" applyNumberFormat="1" applyFont="1" applyFill="1" applyBorder="1" applyAlignment="1">
      <alignment horizontal="center" vertical="center" wrapText="1"/>
    </xf>
    <xf numFmtId="16" fontId="96" fillId="81" borderId="43" xfId="0" applyNumberFormat="1" applyFont="1" applyFill="1" applyBorder="1" applyAlignment="1">
      <alignment horizontal="center" vertical="center" wrapText="1"/>
    </xf>
    <xf numFmtId="0" fontId="96" fillId="81" borderId="27" xfId="0" applyFont="1" applyFill="1" applyBorder="1" applyAlignment="1">
      <alignment horizontal="center" vertical="center"/>
    </xf>
    <xf numFmtId="0" fontId="96" fillId="0" borderId="30" xfId="966" applyFont="1" applyFill="1" applyBorder="1" applyAlignment="1">
      <alignment horizontal="center" vertical="center" wrapText="1"/>
    </xf>
    <xf numFmtId="0" fontId="96" fillId="0" borderId="34" xfId="966" applyFont="1" applyFill="1" applyBorder="1" applyAlignment="1">
      <alignment horizontal="center" vertical="center" wrapText="1"/>
    </xf>
    <xf numFmtId="0" fontId="96" fillId="65" borderId="51" xfId="765" applyFont="1" applyFill="1" applyBorder="1" applyAlignment="1">
      <alignment horizontal="center" vertical="center" wrapText="1"/>
    </xf>
    <xf numFmtId="0" fontId="96" fillId="65" borderId="52" xfId="765" applyFont="1" applyFill="1" applyBorder="1" applyAlignment="1">
      <alignment horizontal="center" vertical="center" wrapText="1"/>
    </xf>
    <xf numFmtId="16" fontId="185" fillId="76" borderId="42" xfId="961" applyNumberFormat="1" applyFont="1" applyFill="1" applyBorder="1" applyAlignment="1">
      <alignment horizontal="center" vertical="center" wrapText="1"/>
    </xf>
    <xf numFmtId="16" fontId="185" fillId="76" borderId="39" xfId="961" applyNumberFormat="1" applyFont="1" applyFill="1" applyBorder="1" applyAlignment="1">
      <alignment horizontal="center" vertical="center" wrapText="1"/>
    </xf>
    <xf numFmtId="16" fontId="185" fillId="76" borderId="53" xfId="961" applyNumberFormat="1" applyFont="1" applyFill="1" applyBorder="1" applyAlignment="1">
      <alignment horizontal="center" vertical="center" wrapText="1"/>
    </xf>
    <xf numFmtId="49" fontId="96" fillId="76" borderId="44" xfId="0" applyNumberFormat="1" applyFont="1" applyFill="1" applyBorder="1" applyAlignment="1">
      <alignment horizontal="center" vertical="center" wrapText="1"/>
    </xf>
    <xf numFmtId="49" fontId="185" fillId="76" borderId="43" xfId="0" applyNumberFormat="1" applyFont="1" applyFill="1" applyBorder="1" applyAlignment="1">
      <alignment horizontal="center" vertical="center" wrapText="1"/>
    </xf>
    <xf numFmtId="16" fontId="185" fillId="76" borderId="44" xfId="0" applyNumberFormat="1" applyFont="1" applyFill="1" applyBorder="1" applyAlignment="1">
      <alignment horizontal="center" vertical="center"/>
    </xf>
    <xf numFmtId="16" fontId="185" fillId="76" borderId="43" xfId="0" applyNumberFormat="1" applyFont="1" applyFill="1" applyBorder="1" applyAlignment="1">
      <alignment horizontal="center" vertical="center"/>
    </xf>
    <xf numFmtId="0" fontId="170" fillId="0" borderId="0" xfId="0" applyFont="1" applyFill="1" applyBorder="1" applyAlignment="1">
      <alignment horizontal="center" vertical="center"/>
    </xf>
    <xf numFmtId="0" fontId="168" fillId="0" borderId="0" xfId="0" applyFont="1" applyFill="1" applyBorder="1" applyAlignment="1">
      <alignment horizontal="center"/>
    </xf>
    <xf numFmtId="0" fontId="185" fillId="0" borderId="30" xfId="0" applyFont="1" applyFill="1" applyBorder="1" applyAlignment="1">
      <alignment horizontal="center" vertical="center" wrapText="1"/>
    </xf>
    <xf numFmtId="0" fontId="185" fillId="0" borderId="34" xfId="0" applyFont="1" applyFill="1" applyBorder="1" applyAlignment="1">
      <alignment horizontal="center" vertical="center" wrapText="1"/>
    </xf>
    <xf numFmtId="0" fontId="207" fillId="81" borderId="27" xfId="0" applyFont="1" applyFill="1" applyBorder="1" applyAlignment="1">
      <alignment horizontal="center" vertical="center" wrapText="1"/>
    </xf>
    <xf numFmtId="22" fontId="191" fillId="0" borderId="0" xfId="0" applyNumberFormat="1" applyFont="1" applyFill="1" applyBorder="1" applyAlignment="1">
      <alignment horizontal="center"/>
    </xf>
    <xf numFmtId="16" fontId="185" fillId="81" borderId="45" xfId="0" applyNumberFormat="1" applyFont="1" applyFill="1" applyBorder="1" applyAlignment="1">
      <alignment horizontal="center" vertical="center"/>
    </xf>
    <xf numFmtId="16" fontId="185" fillId="81" borderId="47" xfId="0" applyNumberFormat="1" applyFont="1" applyFill="1" applyBorder="1" applyAlignment="1">
      <alignment horizontal="center" vertical="center"/>
    </xf>
    <xf numFmtId="0" fontId="96" fillId="0" borderId="49" xfId="0" applyFont="1" applyFill="1" applyBorder="1" applyAlignment="1">
      <alignment horizontal="center" vertical="center" wrapText="1"/>
    </xf>
    <xf numFmtId="0" fontId="96" fillId="0" borderId="50" xfId="0" applyFont="1" applyFill="1" applyBorder="1" applyAlignment="1">
      <alignment horizontal="center" vertical="center" wrapText="1"/>
    </xf>
    <xf numFmtId="49" fontId="96" fillId="81" borderId="45" xfId="0" applyNumberFormat="1" applyFont="1" applyFill="1" applyBorder="1" applyAlignment="1">
      <alignment horizontal="center" vertical="center" wrapText="1"/>
    </xf>
    <xf numFmtId="49" fontId="185" fillId="81" borderId="47" xfId="0" applyNumberFormat="1" applyFont="1" applyFill="1" applyBorder="1" applyAlignment="1">
      <alignment horizontal="center" vertical="center"/>
    </xf>
    <xf numFmtId="0" fontId="184" fillId="81" borderId="32" xfId="699" applyFont="1" applyFill="1" applyBorder="1" applyAlignment="1">
      <alignment horizontal="center" vertical="center"/>
    </xf>
    <xf numFmtId="0" fontId="184" fillId="81" borderId="27" xfId="699" applyFont="1" applyFill="1" applyBorder="1" applyAlignment="1">
      <alignment horizontal="center" vertical="center"/>
    </xf>
    <xf numFmtId="0" fontId="184" fillId="81" borderId="33" xfId="699" applyFont="1" applyFill="1" applyBorder="1" applyAlignment="1">
      <alignment horizontal="center" vertical="center"/>
    </xf>
    <xf numFmtId="0" fontId="96" fillId="65" borderId="41" xfId="0" applyFont="1" applyFill="1" applyBorder="1" applyAlignment="1">
      <alignment horizontal="center" vertical="center" wrapText="1"/>
    </xf>
    <xf numFmtId="0" fontId="96" fillId="65" borderId="49" xfId="0" applyFont="1" applyFill="1" applyBorder="1" applyAlignment="1">
      <alignment horizontal="center" vertical="center" wrapText="1"/>
    </xf>
    <xf numFmtId="0" fontId="96" fillId="65" borderId="50" xfId="0" applyFont="1" applyFill="1" applyBorder="1" applyAlignment="1">
      <alignment horizontal="center" vertical="center" wrapText="1"/>
    </xf>
    <xf numFmtId="16" fontId="168" fillId="76" borderId="27" xfId="715" applyNumberFormat="1" applyFont="1" applyFill="1" applyBorder="1" applyAlignment="1">
      <alignment horizontal="center" vertical="center" wrapText="1"/>
    </xf>
    <xf numFmtId="0" fontId="168" fillId="76" borderId="44" xfId="715" applyFont="1" applyFill="1" applyBorder="1" applyAlignment="1">
      <alignment horizontal="center" vertical="center" wrapText="1"/>
    </xf>
    <xf numFmtId="0" fontId="168" fillId="76" borderId="43" xfId="715" applyFont="1" applyFill="1" applyBorder="1" applyAlignment="1">
      <alignment horizontal="center" vertical="center" wrapText="1"/>
    </xf>
    <xf numFmtId="0" fontId="95" fillId="0" borderId="30" xfId="0" applyFont="1" applyFill="1" applyBorder="1" applyAlignment="1">
      <alignment horizontal="center" vertical="center" wrapText="1"/>
    </xf>
    <xf numFmtId="0" fontId="95" fillId="0" borderId="34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/>
    </xf>
    <xf numFmtId="16" fontId="97" fillId="81" borderId="27" xfId="0" applyNumberFormat="1" applyFont="1" applyFill="1" applyBorder="1" applyAlignment="1">
      <alignment horizontal="center" vertical="center" wrapText="1"/>
    </xf>
    <xf numFmtId="0" fontId="97" fillId="81" borderId="27" xfId="0" applyFont="1" applyFill="1" applyBorder="1" applyAlignment="1">
      <alignment horizontal="center" vertical="center"/>
    </xf>
    <xf numFmtId="16" fontId="96" fillId="65" borderId="41" xfId="765" applyNumberFormat="1" applyFont="1" applyFill="1" applyBorder="1" applyAlignment="1">
      <alignment horizontal="center" vertical="center" wrapText="1"/>
    </xf>
    <xf numFmtId="16" fontId="96" fillId="65" borderId="49" xfId="765" applyNumberFormat="1" applyFont="1" applyFill="1" applyBorder="1" applyAlignment="1">
      <alignment horizontal="center" vertical="center" wrapText="1"/>
    </xf>
    <xf numFmtId="16" fontId="96" fillId="65" borderId="50" xfId="765" applyNumberFormat="1" applyFont="1" applyFill="1" applyBorder="1" applyAlignment="1">
      <alignment horizontal="center" vertical="center" wrapText="1"/>
    </xf>
    <xf numFmtId="16" fontId="168" fillId="82" borderId="27" xfId="684" applyNumberFormat="1" applyFont="1" applyFill="1" applyBorder="1" applyAlignment="1">
      <alignment horizontal="center" vertical="center" wrapText="1"/>
    </xf>
    <xf numFmtId="0" fontId="168" fillId="82" borderId="27" xfId="684" applyFont="1" applyFill="1" applyBorder="1" applyAlignment="1">
      <alignment horizontal="center" vertical="center" wrapText="1"/>
    </xf>
    <xf numFmtId="16" fontId="185" fillId="0" borderId="30" xfId="0" applyNumberFormat="1" applyFont="1" applyFill="1" applyBorder="1" applyAlignment="1">
      <alignment horizontal="center" vertical="center" wrapText="1"/>
    </xf>
    <xf numFmtId="16" fontId="185" fillId="0" borderId="41" xfId="0" applyNumberFormat="1" applyFont="1" applyFill="1" applyBorder="1" applyAlignment="1">
      <alignment horizontal="center" vertical="center" wrapText="1"/>
    </xf>
    <xf numFmtId="16" fontId="185" fillId="0" borderId="34" xfId="0" applyNumberFormat="1" applyFont="1" applyFill="1" applyBorder="1" applyAlignment="1">
      <alignment horizontal="center" vertical="center" wrapText="1"/>
    </xf>
    <xf numFmtId="16" fontId="94" fillId="81" borderId="27" xfId="0" applyNumberFormat="1" applyFont="1" applyFill="1" applyBorder="1" applyAlignment="1">
      <alignment horizontal="center" vertical="center" wrapText="1"/>
    </xf>
    <xf numFmtId="0" fontId="94" fillId="81" borderId="27" xfId="0" applyFont="1" applyFill="1" applyBorder="1" applyAlignment="1">
      <alignment horizontal="center" vertical="center" wrapText="1"/>
    </xf>
    <xf numFmtId="0" fontId="95" fillId="76" borderId="32" xfId="0" applyFont="1" applyFill="1" applyBorder="1" applyAlignment="1">
      <alignment horizontal="center" vertical="center" wrapText="1"/>
    </xf>
    <xf numFmtId="0" fontId="95" fillId="76" borderId="29" xfId="0" applyFont="1" applyFill="1" applyBorder="1" applyAlignment="1">
      <alignment horizontal="center" vertical="center" wrapText="1"/>
    </xf>
    <xf numFmtId="0" fontId="97" fillId="76" borderId="46" xfId="0" applyFont="1" applyFill="1" applyBorder="1" applyAlignment="1">
      <alignment horizontal="center" vertical="center"/>
    </xf>
    <xf numFmtId="0" fontId="97" fillId="76" borderId="55" xfId="0" applyFont="1" applyFill="1" applyBorder="1" applyAlignment="1">
      <alignment horizontal="center" vertical="center"/>
    </xf>
    <xf numFmtId="49" fontId="95" fillId="76" borderId="27" xfId="0" applyNumberFormat="1" applyFont="1" applyFill="1" applyBorder="1" applyAlignment="1">
      <alignment horizontal="center" vertical="center" wrapText="1"/>
    </xf>
    <xf numFmtId="0" fontId="95" fillId="76" borderId="11" xfId="0" applyFont="1" applyFill="1" applyBorder="1" applyAlignment="1">
      <alignment horizontal="center" vertical="center" wrapText="1"/>
    </xf>
    <xf numFmtId="0" fontId="97" fillId="81" borderId="44" xfId="0" applyFont="1" applyFill="1" applyBorder="1" applyAlignment="1">
      <alignment horizontal="center" vertical="center"/>
    </xf>
    <xf numFmtId="0" fontId="97" fillId="81" borderId="54" xfId="0" applyFont="1" applyFill="1" applyBorder="1" applyAlignment="1">
      <alignment horizontal="center" vertical="center"/>
    </xf>
  </cellXfs>
  <cellStyles count="1259">
    <cellStyle name="_x0001_" xfId="1" xr:uid="{00000000-0005-0000-0000-000000000000}"/>
    <cellStyle name="?? [0.00]_List-dwg" xfId="2" xr:uid="{00000000-0005-0000-0000-000001000000}"/>
    <cellStyle name="???? [0.00]_List-dwg" xfId="3" xr:uid="{00000000-0005-0000-0000-000002000000}"/>
    <cellStyle name="????_List-dwg" xfId="4" xr:uid="{00000000-0005-0000-0000-000003000000}"/>
    <cellStyle name="??_kc-elec system check list" xfId="5" xr:uid="{00000000-0005-0000-0000-000004000000}"/>
    <cellStyle name="_ET_STYLE_NoName_00_" xfId="6" xr:uid="{00000000-0005-0000-0000-000005000000}"/>
    <cellStyle name="_ET_STYLE_NoName_00_ 2" xfId="7" xr:uid="{00000000-0005-0000-0000-000006000000}"/>
    <cellStyle name="_KT (2)" xfId="8" xr:uid="{00000000-0005-0000-0000-000007000000}"/>
    <cellStyle name="_KT (2)_1" xfId="9" xr:uid="{00000000-0005-0000-0000-000008000000}"/>
    <cellStyle name="_KT (2)_2" xfId="10" xr:uid="{00000000-0005-0000-0000-000009000000}"/>
    <cellStyle name="_KT (2)_2_TG-TH" xfId="11" xr:uid="{00000000-0005-0000-0000-00000A000000}"/>
    <cellStyle name="_KT (2)_3" xfId="12" xr:uid="{00000000-0005-0000-0000-00000B000000}"/>
    <cellStyle name="_KT (2)_3_TG-TH" xfId="13" xr:uid="{00000000-0005-0000-0000-00000C000000}"/>
    <cellStyle name="_KT (2)_4" xfId="14" xr:uid="{00000000-0005-0000-0000-00000D000000}"/>
    <cellStyle name="_KT (2)_4_TG-TH" xfId="15" xr:uid="{00000000-0005-0000-0000-00000E000000}"/>
    <cellStyle name="_KT (2)_5" xfId="16" xr:uid="{00000000-0005-0000-0000-00000F000000}"/>
    <cellStyle name="_KT (2)_TG-TH" xfId="17" xr:uid="{00000000-0005-0000-0000-000010000000}"/>
    <cellStyle name="_KT_TG" xfId="18" xr:uid="{00000000-0005-0000-0000-000011000000}"/>
    <cellStyle name="_KT_TG_1" xfId="19" xr:uid="{00000000-0005-0000-0000-000012000000}"/>
    <cellStyle name="_KT_TG_2" xfId="20" xr:uid="{00000000-0005-0000-0000-000013000000}"/>
    <cellStyle name="_KT_TG_3" xfId="21" xr:uid="{00000000-0005-0000-0000-000014000000}"/>
    <cellStyle name="_KT_TG_4" xfId="22" xr:uid="{00000000-0005-0000-0000-000015000000}"/>
    <cellStyle name="_rcl full" xfId="23" xr:uid="{00000000-0005-0000-0000-000016000000}"/>
    <cellStyle name="_TG-TH" xfId="24" xr:uid="{00000000-0005-0000-0000-000017000000}"/>
    <cellStyle name="_TG-TH_1" xfId="25" xr:uid="{00000000-0005-0000-0000-000018000000}"/>
    <cellStyle name="_TG-TH_2" xfId="26" xr:uid="{00000000-0005-0000-0000-000019000000}"/>
    <cellStyle name="_TG-TH_3" xfId="27" xr:uid="{00000000-0005-0000-0000-00001A000000}"/>
    <cellStyle name="_TG-TH_4" xfId="28" xr:uid="{00000000-0005-0000-0000-00001B000000}"/>
    <cellStyle name="¹éºÐÀ²_±âÅ¸" xfId="29" xr:uid="{00000000-0005-0000-0000-00001C000000}"/>
    <cellStyle name="20% - Accent1 2" xfId="30" xr:uid="{00000000-0005-0000-0000-00001D000000}"/>
    <cellStyle name="20% - Accent1 2 2" xfId="31" xr:uid="{00000000-0005-0000-0000-00001E000000}"/>
    <cellStyle name="20% - Accent1 2 2 2" xfId="32" xr:uid="{00000000-0005-0000-0000-00001F000000}"/>
    <cellStyle name="20% - Accent1 2 3" xfId="33" xr:uid="{00000000-0005-0000-0000-000020000000}"/>
    <cellStyle name="20% - Accent1 3" xfId="34" xr:uid="{00000000-0005-0000-0000-000021000000}"/>
    <cellStyle name="20% - Accent1 3 2" xfId="35" xr:uid="{00000000-0005-0000-0000-000022000000}"/>
    <cellStyle name="20% - Accent1 4" xfId="36" xr:uid="{00000000-0005-0000-0000-000023000000}"/>
    <cellStyle name="20% - Accent1 4 2" xfId="37" xr:uid="{00000000-0005-0000-0000-000024000000}"/>
    <cellStyle name="20% - Accent1 5" xfId="38" xr:uid="{00000000-0005-0000-0000-000025000000}"/>
    <cellStyle name="20% - Accent1 5 2" xfId="39" xr:uid="{00000000-0005-0000-0000-000026000000}"/>
    <cellStyle name="20% - Accent1 6" xfId="40" xr:uid="{00000000-0005-0000-0000-000027000000}"/>
    <cellStyle name="20% - Accent1 6 2" xfId="41" xr:uid="{00000000-0005-0000-0000-000028000000}"/>
    <cellStyle name="20% - Accent2 2" xfId="42" xr:uid="{00000000-0005-0000-0000-000029000000}"/>
    <cellStyle name="20% - Accent2 2 2" xfId="43" xr:uid="{00000000-0005-0000-0000-00002A000000}"/>
    <cellStyle name="20% - Accent2 2 2 2" xfId="44" xr:uid="{00000000-0005-0000-0000-00002B000000}"/>
    <cellStyle name="20% - Accent2 2 3" xfId="45" xr:uid="{00000000-0005-0000-0000-00002C000000}"/>
    <cellStyle name="20% - Accent2 3" xfId="46" xr:uid="{00000000-0005-0000-0000-00002D000000}"/>
    <cellStyle name="20% - Accent2 3 2" xfId="47" xr:uid="{00000000-0005-0000-0000-00002E000000}"/>
    <cellStyle name="20% - Accent2 4" xfId="48" xr:uid="{00000000-0005-0000-0000-00002F000000}"/>
    <cellStyle name="20% - Accent2 4 2" xfId="49" xr:uid="{00000000-0005-0000-0000-000030000000}"/>
    <cellStyle name="20% - Accent2 5" xfId="50" xr:uid="{00000000-0005-0000-0000-000031000000}"/>
    <cellStyle name="20% - Accent2 5 2" xfId="51" xr:uid="{00000000-0005-0000-0000-000032000000}"/>
    <cellStyle name="20% - Accent2 6" xfId="52" xr:uid="{00000000-0005-0000-0000-000033000000}"/>
    <cellStyle name="20% - Accent2 6 2" xfId="53" xr:uid="{00000000-0005-0000-0000-000034000000}"/>
    <cellStyle name="20% - Accent3 2" xfId="54" xr:uid="{00000000-0005-0000-0000-000035000000}"/>
    <cellStyle name="20% - Accent3 2 2" xfId="55" xr:uid="{00000000-0005-0000-0000-000036000000}"/>
    <cellStyle name="20% - Accent3 2 2 2" xfId="56" xr:uid="{00000000-0005-0000-0000-000037000000}"/>
    <cellStyle name="20% - Accent3 2 3" xfId="57" xr:uid="{00000000-0005-0000-0000-000038000000}"/>
    <cellStyle name="20% - Accent3 3" xfId="58" xr:uid="{00000000-0005-0000-0000-000039000000}"/>
    <cellStyle name="20% - Accent3 3 2" xfId="59" xr:uid="{00000000-0005-0000-0000-00003A000000}"/>
    <cellStyle name="20% - Accent3 4" xfId="60" xr:uid="{00000000-0005-0000-0000-00003B000000}"/>
    <cellStyle name="20% - Accent3 4 2" xfId="61" xr:uid="{00000000-0005-0000-0000-00003C000000}"/>
    <cellStyle name="20% - Accent3 5" xfId="62" xr:uid="{00000000-0005-0000-0000-00003D000000}"/>
    <cellStyle name="20% - Accent3 5 2" xfId="63" xr:uid="{00000000-0005-0000-0000-00003E000000}"/>
    <cellStyle name="20% - Accent3 6" xfId="64" xr:uid="{00000000-0005-0000-0000-00003F000000}"/>
    <cellStyle name="20% - Accent3 6 2" xfId="65" xr:uid="{00000000-0005-0000-0000-000040000000}"/>
    <cellStyle name="20% - Accent4 2" xfId="66" xr:uid="{00000000-0005-0000-0000-000041000000}"/>
    <cellStyle name="20% - Accent4 2 2" xfId="67" xr:uid="{00000000-0005-0000-0000-000042000000}"/>
    <cellStyle name="20% - Accent4 2 2 2" xfId="68" xr:uid="{00000000-0005-0000-0000-000043000000}"/>
    <cellStyle name="20% - Accent4 2 3" xfId="69" xr:uid="{00000000-0005-0000-0000-000044000000}"/>
    <cellStyle name="20% - Accent4 3" xfId="70" xr:uid="{00000000-0005-0000-0000-000045000000}"/>
    <cellStyle name="20% - Accent4 3 2" xfId="71" xr:uid="{00000000-0005-0000-0000-000046000000}"/>
    <cellStyle name="20% - Accent4 4" xfId="72" xr:uid="{00000000-0005-0000-0000-000047000000}"/>
    <cellStyle name="20% - Accent4 4 2" xfId="73" xr:uid="{00000000-0005-0000-0000-000048000000}"/>
    <cellStyle name="20% - Accent4 5" xfId="74" xr:uid="{00000000-0005-0000-0000-000049000000}"/>
    <cellStyle name="20% - Accent4 5 2" xfId="75" xr:uid="{00000000-0005-0000-0000-00004A000000}"/>
    <cellStyle name="20% - Accent4 6" xfId="76" xr:uid="{00000000-0005-0000-0000-00004B000000}"/>
    <cellStyle name="20% - Accent4 6 2" xfId="77" xr:uid="{00000000-0005-0000-0000-00004C000000}"/>
    <cellStyle name="20% - Accent5 2" xfId="78" xr:uid="{00000000-0005-0000-0000-00004D000000}"/>
    <cellStyle name="20% - Accent5 2 2" xfId="79" xr:uid="{00000000-0005-0000-0000-00004E000000}"/>
    <cellStyle name="20% - Accent5 2 2 2" xfId="80" xr:uid="{00000000-0005-0000-0000-00004F000000}"/>
    <cellStyle name="20% - Accent5 3" xfId="81" xr:uid="{00000000-0005-0000-0000-000050000000}"/>
    <cellStyle name="20% - Accent5 3 2" xfId="82" xr:uid="{00000000-0005-0000-0000-000051000000}"/>
    <cellStyle name="20% - Accent5 4" xfId="83" xr:uid="{00000000-0005-0000-0000-000052000000}"/>
    <cellStyle name="20% - Accent5 5" xfId="84" xr:uid="{00000000-0005-0000-0000-000053000000}"/>
    <cellStyle name="20% - Accent5 5 2" xfId="85" xr:uid="{00000000-0005-0000-0000-000054000000}"/>
    <cellStyle name="20% - Accent5 6" xfId="86" xr:uid="{00000000-0005-0000-0000-000055000000}"/>
    <cellStyle name="20% - Accent6 2" xfId="87" xr:uid="{00000000-0005-0000-0000-000056000000}"/>
    <cellStyle name="20% - Accent6 2 2" xfId="88" xr:uid="{00000000-0005-0000-0000-000057000000}"/>
    <cellStyle name="20% - Accent6 2 2 2" xfId="89" xr:uid="{00000000-0005-0000-0000-000058000000}"/>
    <cellStyle name="20% - Accent6 2 3" xfId="90" xr:uid="{00000000-0005-0000-0000-000059000000}"/>
    <cellStyle name="20% - Accent6 3" xfId="91" xr:uid="{00000000-0005-0000-0000-00005A000000}"/>
    <cellStyle name="20% - Accent6 3 2" xfId="92" xr:uid="{00000000-0005-0000-0000-00005B000000}"/>
    <cellStyle name="20% - Accent6 4" xfId="93" xr:uid="{00000000-0005-0000-0000-00005C000000}"/>
    <cellStyle name="20% - Accent6 4 2" xfId="94" xr:uid="{00000000-0005-0000-0000-00005D000000}"/>
    <cellStyle name="20% - Accent6 5" xfId="95" xr:uid="{00000000-0005-0000-0000-00005E000000}"/>
    <cellStyle name="20% - Accent6 5 2" xfId="96" xr:uid="{00000000-0005-0000-0000-00005F000000}"/>
    <cellStyle name="20% - Accent6 6" xfId="97" xr:uid="{00000000-0005-0000-0000-000060000000}"/>
    <cellStyle name="20% - アクセント 1" xfId="98" xr:uid="{00000000-0005-0000-0000-000061000000}"/>
    <cellStyle name="20% - アクセント 2" xfId="99" xr:uid="{00000000-0005-0000-0000-000062000000}"/>
    <cellStyle name="20% - アクセント 3" xfId="100" xr:uid="{00000000-0005-0000-0000-000063000000}"/>
    <cellStyle name="20% - アクセント 4" xfId="101" xr:uid="{00000000-0005-0000-0000-000064000000}"/>
    <cellStyle name="20% - アクセント 5" xfId="102" xr:uid="{00000000-0005-0000-0000-000065000000}"/>
    <cellStyle name="20% - アクセント 6" xfId="103" xr:uid="{00000000-0005-0000-0000-000066000000}"/>
    <cellStyle name="20% - 强调文字颜色 1" xfId="104" xr:uid="{00000000-0005-0000-0000-000067000000}"/>
    <cellStyle name="20% - 强调文字颜色 2" xfId="105" xr:uid="{00000000-0005-0000-0000-000068000000}"/>
    <cellStyle name="20% - 强调文字颜色 3" xfId="106" xr:uid="{00000000-0005-0000-0000-000069000000}"/>
    <cellStyle name="20% - 强调文字颜色 4" xfId="107" xr:uid="{00000000-0005-0000-0000-00006A000000}"/>
    <cellStyle name="20% - 强调文字颜色 5" xfId="108" xr:uid="{00000000-0005-0000-0000-00006B000000}"/>
    <cellStyle name="20% - 强调文字颜色 6" xfId="109" xr:uid="{00000000-0005-0000-0000-00006C000000}"/>
    <cellStyle name="20% - 輔色1" xfId="110" xr:uid="{00000000-0005-0000-0000-00006D000000}"/>
    <cellStyle name="20% - 輔色2" xfId="111" xr:uid="{00000000-0005-0000-0000-00006E000000}"/>
    <cellStyle name="20% - 輔色3" xfId="112" xr:uid="{00000000-0005-0000-0000-00006F000000}"/>
    <cellStyle name="20% - 輔色4" xfId="113" xr:uid="{00000000-0005-0000-0000-000070000000}"/>
    <cellStyle name="20% - 輔色5" xfId="114" xr:uid="{00000000-0005-0000-0000-000071000000}"/>
    <cellStyle name="20% - 輔色6" xfId="115" xr:uid="{00000000-0005-0000-0000-000072000000}"/>
    <cellStyle name="40% - Accent1 2" xfId="116" xr:uid="{00000000-0005-0000-0000-000073000000}"/>
    <cellStyle name="40% - Accent1 2 2" xfId="117" xr:uid="{00000000-0005-0000-0000-000074000000}"/>
    <cellStyle name="40% - Accent1 2 2 2" xfId="118" xr:uid="{00000000-0005-0000-0000-000075000000}"/>
    <cellStyle name="40% - Accent1 2 3" xfId="119" xr:uid="{00000000-0005-0000-0000-000076000000}"/>
    <cellStyle name="40% - Accent1 3" xfId="120" xr:uid="{00000000-0005-0000-0000-000077000000}"/>
    <cellStyle name="40% - Accent1 3 2" xfId="121" xr:uid="{00000000-0005-0000-0000-000078000000}"/>
    <cellStyle name="40% - Accent1 4" xfId="122" xr:uid="{00000000-0005-0000-0000-000079000000}"/>
    <cellStyle name="40% - Accent1 4 2" xfId="123" xr:uid="{00000000-0005-0000-0000-00007A000000}"/>
    <cellStyle name="40% - Accent1 5" xfId="124" xr:uid="{00000000-0005-0000-0000-00007B000000}"/>
    <cellStyle name="40% - Accent1 5 2" xfId="125" xr:uid="{00000000-0005-0000-0000-00007C000000}"/>
    <cellStyle name="40% - Accent1 6" xfId="126" xr:uid="{00000000-0005-0000-0000-00007D000000}"/>
    <cellStyle name="40% - Accent2 2" xfId="127" xr:uid="{00000000-0005-0000-0000-00007E000000}"/>
    <cellStyle name="40% - Accent2 2 2" xfId="128" xr:uid="{00000000-0005-0000-0000-00007F000000}"/>
    <cellStyle name="40% - Accent2 2 2 2" xfId="129" xr:uid="{00000000-0005-0000-0000-000080000000}"/>
    <cellStyle name="40% - Accent2 3" xfId="130" xr:uid="{00000000-0005-0000-0000-000081000000}"/>
    <cellStyle name="40% - Accent2 3 2" xfId="131" xr:uid="{00000000-0005-0000-0000-000082000000}"/>
    <cellStyle name="40% - Accent2 4" xfId="132" xr:uid="{00000000-0005-0000-0000-000083000000}"/>
    <cellStyle name="40% - Accent2 5" xfId="133" xr:uid="{00000000-0005-0000-0000-000084000000}"/>
    <cellStyle name="40% - Accent2 5 2" xfId="134" xr:uid="{00000000-0005-0000-0000-000085000000}"/>
    <cellStyle name="40% - Accent2 6" xfId="135" xr:uid="{00000000-0005-0000-0000-000086000000}"/>
    <cellStyle name="40% - Accent3 2" xfId="136" xr:uid="{00000000-0005-0000-0000-000087000000}"/>
    <cellStyle name="40% - Accent3 2 2" xfId="137" xr:uid="{00000000-0005-0000-0000-000088000000}"/>
    <cellStyle name="40% - Accent3 2 2 2" xfId="138" xr:uid="{00000000-0005-0000-0000-000089000000}"/>
    <cellStyle name="40% - Accent3 2 3" xfId="139" xr:uid="{00000000-0005-0000-0000-00008A000000}"/>
    <cellStyle name="40% - Accent3 3" xfId="140" xr:uid="{00000000-0005-0000-0000-00008B000000}"/>
    <cellStyle name="40% - Accent3 3 2" xfId="141" xr:uid="{00000000-0005-0000-0000-00008C000000}"/>
    <cellStyle name="40% - Accent3 4" xfId="142" xr:uid="{00000000-0005-0000-0000-00008D000000}"/>
    <cellStyle name="40% - Accent3 4 2" xfId="143" xr:uid="{00000000-0005-0000-0000-00008E000000}"/>
    <cellStyle name="40% - Accent3 5" xfId="144" xr:uid="{00000000-0005-0000-0000-00008F000000}"/>
    <cellStyle name="40% - Accent3 5 2" xfId="145" xr:uid="{00000000-0005-0000-0000-000090000000}"/>
    <cellStyle name="40% - Accent3 6" xfId="146" xr:uid="{00000000-0005-0000-0000-000091000000}"/>
    <cellStyle name="40% - Accent3 6 2" xfId="147" xr:uid="{00000000-0005-0000-0000-000092000000}"/>
    <cellStyle name="40% - Accent4 2" xfId="148" xr:uid="{00000000-0005-0000-0000-000093000000}"/>
    <cellStyle name="40% - Accent4 2 2" xfId="149" xr:uid="{00000000-0005-0000-0000-000094000000}"/>
    <cellStyle name="40% - Accent4 2 2 2" xfId="150" xr:uid="{00000000-0005-0000-0000-000095000000}"/>
    <cellStyle name="40% - Accent4 2 3" xfId="151" xr:uid="{00000000-0005-0000-0000-000096000000}"/>
    <cellStyle name="40% - Accent4 3" xfId="152" xr:uid="{00000000-0005-0000-0000-000097000000}"/>
    <cellStyle name="40% - Accent4 3 2" xfId="153" xr:uid="{00000000-0005-0000-0000-000098000000}"/>
    <cellStyle name="40% - Accent4 4" xfId="154" xr:uid="{00000000-0005-0000-0000-000099000000}"/>
    <cellStyle name="40% - Accent4 4 2" xfId="155" xr:uid="{00000000-0005-0000-0000-00009A000000}"/>
    <cellStyle name="40% - Accent4 5" xfId="156" xr:uid="{00000000-0005-0000-0000-00009B000000}"/>
    <cellStyle name="40% - Accent4 5 2" xfId="157" xr:uid="{00000000-0005-0000-0000-00009C000000}"/>
    <cellStyle name="40% - Accent4 6" xfId="158" xr:uid="{00000000-0005-0000-0000-00009D000000}"/>
    <cellStyle name="40% - Accent5 2" xfId="159" xr:uid="{00000000-0005-0000-0000-00009E000000}"/>
    <cellStyle name="40% - Accent5 2 2" xfId="160" xr:uid="{00000000-0005-0000-0000-00009F000000}"/>
    <cellStyle name="40% - Accent5 2 2 2" xfId="161" xr:uid="{00000000-0005-0000-0000-0000A0000000}"/>
    <cellStyle name="40% - Accent5 2 3" xfId="162" xr:uid="{00000000-0005-0000-0000-0000A1000000}"/>
    <cellStyle name="40% - Accent5 3" xfId="163" xr:uid="{00000000-0005-0000-0000-0000A2000000}"/>
    <cellStyle name="40% - Accent5 3 2" xfId="164" xr:uid="{00000000-0005-0000-0000-0000A3000000}"/>
    <cellStyle name="40% - Accent5 4" xfId="165" xr:uid="{00000000-0005-0000-0000-0000A4000000}"/>
    <cellStyle name="40% - Accent5 4 2" xfId="166" xr:uid="{00000000-0005-0000-0000-0000A5000000}"/>
    <cellStyle name="40% - Accent5 5" xfId="167" xr:uid="{00000000-0005-0000-0000-0000A6000000}"/>
    <cellStyle name="40% - Accent5 5 2" xfId="168" xr:uid="{00000000-0005-0000-0000-0000A7000000}"/>
    <cellStyle name="40% - Accent5 6" xfId="169" xr:uid="{00000000-0005-0000-0000-0000A8000000}"/>
    <cellStyle name="40% - Accent6 2" xfId="170" xr:uid="{00000000-0005-0000-0000-0000A9000000}"/>
    <cellStyle name="40% - Accent6 2 2" xfId="171" xr:uid="{00000000-0005-0000-0000-0000AA000000}"/>
    <cellStyle name="40% - Accent6 2 2 2" xfId="172" xr:uid="{00000000-0005-0000-0000-0000AB000000}"/>
    <cellStyle name="40% - Accent6 2 3" xfId="173" xr:uid="{00000000-0005-0000-0000-0000AC000000}"/>
    <cellStyle name="40% - Accent6 3" xfId="174" xr:uid="{00000000-0005-0000-0000-0000AD000000}"/>
    <cellStyle name="40% - Accent6 3 2" xfId="175" xr:uid="{00000000-0005-0000-0000-0000AE000000}"/>
    <cellStyle name="40% - Accent6 4" xfId="176" xr:uid="{00000000-0005-0000-0000-0000AF000000}"/>
    <cellStyle name="40% - Accent6 4 2" xfId="177" xr:uid="{00000000-0005-0000-0000-0000B0000000}"/>
    <cellStyle name="40% - Accent6 5" xfId="178" xr:uid="{00000000-0005-0000-0000-0000B1000000}"/>
    <cellStyle name="40% - Accent6 5 2" xfId="179" xr:uid="{00000000-0005-0000-0000-0000B2000000}"/>
    <cellStyle name="40% - Accent6 6" xfId="180" xr:uid="{00000000-0005-0000-0000-0000B3000000}"/>
    <cellStyle name="40% - アクセント 1" xfId="181" xr:uid="{00000000-0005-0000-0000-0000B4000000}"/>
    <cellStyle name="40% - アクセント 2" xfId="182" xr:uid="{00000000-0005-0000-0000-0000B5000000}"/>
    <cellStyle name="40% - アクセント 3" xfId="183" xr:uid="{00000000-0005-0000-0000-0000B6000000}"/>
    <cellStyle name="40% - アクセント 4" xfId="184" xr:uid="{00000000-0005-0000-0000-0000B7000000}"/>
    <cellStyle name="40% - アクセント 5" xfId="185" xr:uid="{00000000-0005-0000-0000-0000B8000000}"/>
    <cellStyle name="40% - アクセント 6" xfId="186" xr:uid="{00000000-0005-0000-0000-0000B9000000}"/>
    <cellStyle name="40% - 强调文字颜色 1" xfId="187" xr:uid="{00000000-0005-0000-0000-0000BA000000}"/>
    <cellStyle name="40% - 强调文字颜色 2" xfId="188" xr:uid="{00000000-0005-0000-0000-0000BB000000}"/>
    <cellStyle name="40% - 强调文字颜色 3" xfId="189" xr:uid="{00000000-0005-0000-0000-0000BC000000}"/>
    <cellStyle name="40% - 强调文字颜色 4" xfId="190" xr:uid="{00000000-0005-0000-0000-0000BD000000}"/>
    <cellStyle name="40% - 强调文字颜色 5" xfId="191" xr:uid="{00000000-0005-0000-0000-0000BE000000}"/>
    <cellStyle name="40% - 强调文字颜色 6" xfId="192" xr:uid="{00000000-0005-0000-0000-0000BF000000}"/>
    <cellStyle name="40% - 輔色1" xfId="193" xr:uid="{00000000-0005-0000-0000-0000C0000000}"/>
    <cellStyle name="40% - 輔色2" xfId="194" xr:uid="{00000000-0005-0000-0000-0000C1000000}"/>
    <cellStyle name="40% - 輔色3" xfId="195" xr:uid="{00000000-0005-0000-0000-0000C2000000}"/>
    <cellStyle name="40% - 輔色4" xfId="196" xr:uid="{00000000-0005-0000-0000-0000C3000000}"/>
    <cellStyle name="40% - 輔色5" xfId="197" xr:uid="{00000000-0005-0000-0000-0000C4000000}"/>
    <cellStyle name="40% - 輔色6" xfId="198" xr:uid="{00000000-0005-0000-0000-0000C5000000}"/>
    <cellStyle name="60% - Accent1 2" xfId="199" xr:uid="{00000000-0005-0000-0000-0000C6000000}"/>
    <cellStyle name="60% - Accent1 2 2" xfId="200" xr:uid="{00000000-0005-0000-0000-0000C7000000}"/>
    <cellStyle name="60% - Accent1 2 2 2" xfId="201" xr:uid="{00000000-0005-0000-0000-0000C8000000}"/>
    <cellStyle name="60% - Accent1 2 3" xfId="202" xr:uid="{00000000-0005-0000-0000-0000C9000000}"/>
    <cellStyle name="60% - Accent1 3" xfId="203" xr:uid="{00000000-0005-0000-0000-0000CA000000}"/>
    <cellStyle name="60% - Accent1 3 2" xfId="204" xr:uid="{00000000-0005-0000-0000-0000CB000000}"/>
    <cellStyle name="60% - Accent1 4" xfId="205" xr:uid="{00000000-0005-0000-0000-0000CC000000}"/>
    <cellStyle name="60% - Accent1 4 2" xfId="206" xr:uid="{00000000-0005-0000-0000-0000CD000000}"/>
    <cellStyle name="60% - Accent1 5" xfId="207" xr:uid="{00000000-0005-0000-0000-0000CE000000}"/>
    <cellStyle name="60% - Accent1 5 2" xfId="208" xr:uid="{00000000-0005-0000-0000-0000CF000000}"/>
    <cellStyle name="60% - Accent1 6" xfId="209" xr:uid="{00000000-0005-0000-0000-0000D0000000}"/>
    <cellStyle name="60% - Accent2 2" xfId="210" xr:uid="{00000000-0005-0000-0000-0000D1000000}"/>
    <cellStyle name="60% - Accent2 2 2" xfId="211" xr:uid="{00000000-0005-0000-0000-0000D2000000}"/>
    <cellStyle name="60% - Accent2 2 2 2" xfId="212" xr:uid="{00000000-0005-0000-0000-0000D3000000}"/>
    <cellStyle name="60% - Accent2 3" xfId="213" xr:uid="{00000000-0005-0000-0000-0000D4000000}"/>
    <cellStyle name="60% - Accent2 3 2" xfId="214" xr:uid="{00000000-0005-0000-0000-0000D5000000}"/>
    <cellStyle name="60% - Accent2 4" xfId="215" xr:uid="{00000000-0005-0000-0000-0000D6000000}"/>
    <cellStyle name="60% - Accent2 5" xfId="216" xr:uid="{00000000-0005-0000-0000-0000D7000000}"/>
    <cellStyle name="60% - Accent2 5 2" xfId="217" xr:uid="{00000000-0005-0000-0000-0000D8000000}"/>
    <cellStyle name="60% - Accent2 6" xfId="218" xr:uid="{00000000-0005-0000-0000-0000D9000000}"/>
    <cellStyle name="60% - Accent3 2" xfId="219" xr:uid="{00000000-0005-0000-0000-0000DA000000}"/>
    <cellStyle name="60% - Accent3 2 2" xfId="220" xr:uid="{00000000-0005-0000-0000-0000DB000000}"/>
    <cellStyle name="60% - Accent3 2 2 2" xfId="221" xr:uid="{00000000-0005-0000-0000-0000DC000000}"/>
    <cellStyle name="60% - Accent3 2 3" xfId="222" xr:uid="{00000000-0005-0000-0000-0000DD000000}"/>
    <cellStyle name="60% - Accent3 3" xfId="223" xr:uid="{00000000-0005-0000-0000-0000DE000000}"/>
    <cellStyle name="60% - Accent3 3 2" xfId="224" xr:uid="{00000000-0005-0000-0000-0000DF000000}"/>
    <cellStyle name="60% - Accent3 4" xfId="225" xr:uid="{00000000-0005-0000-0000-0000E0000000}"/>
    <cellStyle name="60% - Accent3 4 2" xfId="226" xr:uid="{00000000-0005-0000-0000-0000E1000000}"/>
    <cellStyle name="60% - Accent3 5" xfId="227" xr:uid="{00000000-0005-0000-0000-0000E2000000}"/>
    <cellStyle name="60% - Accent3 5 2" xfId="228" xr:uid="{00000000-0005-0000-0000-0000E3000000}"/>
    <cellStyle name="60% - Accent3 6" xfId="229" xr:uid="{00000000-0005-0000-0000-0000E4000000}"/>
    <cellStyle name="60% - Accent3 6 2" xfId="230" xr:uid="{00000000-0005-0000-0000-0000E5000000}"/>
    <cellStyle name="60% - Accent4 2" xfId="231" xr:uid="{00000000-0005-0000-0000-0000E6000000}"/>
    <cellStyle name="60% - Accent4 2 2" xfId="232" xr:uid="{00000000-0005-0000-0000-0000E7000000}"/>
    <cellStyle name="60% - Accent4 2 2 2" xfId="233" xr:uid="{00000000-0005-0000-0000-0000E8000000}"/>
    <cellStyle name="60% - Accent4 2 3" xfId="234" xr:uid="{00000000-0005-0000-0000-0000E9000000}"/>
    <cellStyle name="60% - Accent4 3" xfId="235" xr:uid="{00000000-0005-0000-0000-0000EA000000}"/>
    <cellStyle name="60% - Accent4 3 2" xfId="236" xr:uid="{00000000-0005-0000-0000-0000EB000000}"/>
    <cellStyle name="60% - Accent4 4" xfId="237" xr:uid="{00000000-0005-0000-0000-0000EC000000}"/>
    <cellStyle name="60% - Accent4 4 2" xfId="238" xr:uid="{00000000-0005-0000-0000-0000ED000000}"/>
    <cellStyle name="60% - Accent4 5" xfId="239" xr:uid="{00000000-0005-0000-0000-0000EE000000}"/>
    <cellStyle name="60% - Accent4 5 2" xfId="240" xr:uid="{00000000-0005-0000-0000-0000EF000000}"/>
    <cellStyle name="60% - Accent4 6" xfId="241" xr:uid="{00000000-0005-0000-0000-0000F0000000}"/>
    <cellStyle name="60% - Accent4 6 2" xfId="242" xr:uid="{00000000-0005-0000-0000-0000F1000000}"/>
    <cellStyle name="60% - Accent5 2" xfId="243" xr:uid="{00000000-0005-0000-0000-0000F2000000}"/>
    <cellStyle name="60% - Accent5 2 2" xfId="244" xr:uid="{00000000-0005-0000-0000-0000F3000000}"/>
    <cellStyle name="60% - Accent5 2 2 2" xfId="245" xr:uid="{00000000-0005-0000-0000-0000F4000000}"/>
    <cellStyle name="60% - Accent5 2 3" xfId="246" xr:uid="{00000000-0005-0000-0000-0000F5000000}"/>
    <cellStyle name="60% - Accent5 3" xfId="247" xr:uid="{00000000-0005-0000-0000-0000F6000000}"/>
    <cellStyle name="60% - Accent5 3 2" xfId="248" xr:uid="{00000000-0005-0000-0000-0000F7000000}"/>
    <cellStyle name="60% - Accent5 4" xfId="249" xr:uid="{00000000-0005-0000-0000-0000F8000000}"/>
    <cellStyle name="60% - Accent5 4 2" xfId="250" xr:uid="{00000000-0005-0000-0000-0000F9000000}"/>
    <cellStyle name="60% - Accent5 5" xfId="251" xr:uid="{00000000-0005-0000-0000-0000FA000000}"/>
    <cellStyle name="60% - Accent5 5 2" xfId="252" xr:uid="{00000000-0005-0000-0000-0000FB000000}"/>
    <cellStyle name="60% - Accent5 6" xfId="253" xr:uid="{00000000-0005-0000-0000-0000FC000000}"/>
    <cellStyle name="60% - Accent6 2" xfId="254" xr:uid="{00000000-0005-0000-0000-0000FD000000}"/>
    <cellStyle name="60% - Accent6 2 2" xfId="255" xr:uid="{00000000-0005-0000-0000-0000FE000000}"/>
    <cellStyle name="60% - Accent6 2 2 2" xfId="256" xr:uid="{00000000-0005-0000-0000-0000FF000000}"/>
    <cellStyle name="60% - Accent6 2 3" xfId="257" xr:uid="{00000000-0005-0000-0000-000000010000}"/>
    <cellStyle name="60% - Accent6 3" xfId="258" xr:uid="{00000000-0005-0000-0000-000001010000}"/>
    <cellStyle name="60% - Accent6 3 2" xfId="259" xr:uid="{00000000-0005-0000-0000-000002010000}"/>
    <cellStyle name="60% - Accent6 4" xfId="260" xr:uid="{00000000-0005-0000-0000-000003010000}"/>
    <cellStyle name="60% - Accent6 4 2" xfId="261" xr:uid="{00000000-0005-0000-0000-000004010000}"/>
    <cellStyle name="60% - Accent6 5" xfId="262" xr:uid="{00000000-0005-0000-0000-000005010000}"/>
    <cellStyle name="60% - Accent6 5 2" xfId="263" xr:uid="{00000000-0005-0000-0000-000006010000}"/>
    <cellStyle name="60% - Accent6 6" xfId="264" xr:uid="{00000000-0005-0000-0000-000007010000}"/>
    <cellStyle name="60% - Accent6 6 2" xfId="265" xr:uid="{00000000-0005-0000-0000-000008010000}"/>
    <cellStyle name="60% - アクセント 1" xfId="266" xr:uid="{00000000-0005-0000-0000-000009010000}"/>
    <cellStyle name="60% - アクセント 2" xfId="267" xr:uid="{00000000-0005-0000-0000-00000A010000}"/>
    <cellStyle name="60% - アクセント 3" xfId="268" xr:uid="{00000000-0005-0000-0000-00000B010000}"/>
    <cellStyle name="60% - アクセント 4" xfId="269" xr:uid="{00000000-0005-0000-0000-00000C010000}"/>
    <cellStyle name="60% - アクセント 5" xfId="270" xr:uid="{00000000-0005-0000-0000-00000D010000}"/>
    <cellStyle name="60% - アクセント 6" xfId="271" xr:uid="{00000000-0005-0000-0000-00000E010000}"/>
    <cellStyle name="60% - 强调文字颜色 1" xfId="272" xr:uid="{00000000-0005-0000-0000-00000F010000}"/>
    <cellStyle name="60% - 强调文字颜色 2" xfId="273" xr:uid="{00000000-0005-0000-0000-000010010000}"/>
    <cellStyle name="60% - 强调文字颜色 3" xfId="274" xr:uid="{00000000-0005-0000-0000-000011010000}"/>
    <cellStyle name="60% - 强调文字颜色 4" xfId="275" xr:uid="{00000000-0005-0000-0000-000012010000}"/>
    <cellStyle name="60% - 强调文字颜色 5" xfId="276" xr:uid="{00000000-0005-0000-0000-000013010000}"/>
    <cellStyle name="60% - 强调文字颜色 6" xfId="277" xr:uid="{00000000-0005-0000-0000-000014010000}"/>
    <cellStyle name="60% - 輔色1" xfId="278" xr:uid="{00000000-0005-0000-0000-000015010000}"/>
    <cellStyle name="60% - 輔色2" xfId="279" xr:uid="{00000000-0005-0000-0000-000016010000}"/>
    <cellStyle name="60% - 輔色3" xfId="280" xr:uid="{00000000-0005-0000-0000-000017010000}"/>
    <cellStyle name="60% - 輔色4" xfId="281" xr:uid="{00000000-0005-0000-0000-000018010000}"/>
    <cellStyle name="60% - 輔色5" xfId="282" xr:uid="{00000000-0005-0000-0000-000019010000}"/>
    <cellStyle name="60% - 輔色6" xfId="283" xr:uid="{00000000-0005-0000-0000-00001A010000}"/>
    <cellStyle name="Accent1 2" xfId="284" xr:uid="{00000000-0005-0000-0000-00001B010000}"/>
    <cellStyle name="Accent1 2 2" xfId="285" xr:uid="{00000000-0005-0000-0000-00001C010000}"/>
    <cellStyle name="Accent1 2 2 2" xfId="286" xr:uid="{00000000-0005-0000-0000-00001D010000}"/>
    <cellStyle name="Accent1 2 3" xfId="287" xr:uid="{00000000-0005-0000-0000-00001E010000}"/>
    <cellStyle name="Accent1 3" xfId="288" xr:uid="{00000000-0005-0000-0000-00001F010000}"/>
    <cellStyle name="Accent1 3 2" xfId="289" xr:uid="{00000000-0005-0000-0000-000020010000}"/>
    <cellStyle name="Accent1 4" xfId="290" xr:uid="{00000000-0005-0000-0000-000021010000}"/>
    <cellStyle name="Accent1 4 2" xfId="291" xr:uid="{00000000-0005-0000-0000-000022010000}"/>
    <cellStyle name="Accent1 5" xfId="292" xr:uid="{00000000-0005-0000-0000-000023010000}"/>
    <cellStyle name="Accent1 5 2" xfId="293" xr:uid="{00000000-0005-0000-0000-000024010000}"/>
    <cellStyle name="Accent1 6" xfId="294" xr:uid="{00000000-0005-0000-0000-000025010000}"/>
    <cellStyle name="Accent2 2" xfId="295" xr:uid="{00000000-0005-0000-0000-000026010000}"/>
    <cellStyle name="Accent2 2 2" xfId="296" xr:uid="{00000000-0005-0000-0000-000027010000}"/>
    <cellStyle name="Accent2 2 2 2" xfId="297" xr:uid="{00000000-0005-0000-0000-000028010000}"/>
    <cellStyle name="Accent2 2 3" xfId="298" xr:uid="{00000000-0005-0000-0000-000029010000}"/>
    <cellStyle name="Accent2 3" xfId="299" xr:uid="{00000000-0005-0000-0000-00002A010000}"/>
    <cellStyle name="Accent2 3 2" xfId="300" xr:uid="{00000000-0005-0000-0000-00002B010000}"/>
    <cellStyle name="Accent2 4" xfId="301" xr:uid="{00000000-0005-0000-0000-00002C010000}"/>
    <cellStyle name="Accent2 4 2" xfId="302" xr:uid="{00000000-0005-0000-0000-00002D010000}"/>
    <cellStyle name="Accent2 5" xfId="303" xr:uid="{00000000-0005-0000-0000-00002E010000}"/>
    <cellStyle name="Accent2 5 2" xfId="304" xr:uid="{00000000-0005-0000-0000-00002F010000}"/>
    <cellStyle name="Accent2 6" xfId="305" xr:uid="{00000000-0005-0000-0000-000030010000}"/>
    <cellStyle name="Accent3 2" xfId="306" xr:uid="{00000000-0005-0000-0000-000031010000}"/>
    <cellStyle name="Accent3 2 2" xfId="307" xr:uid="{00000000-0005-0000-0000-000032010000}"/>
    <cellStyle name="Accent3 2 2 2" xfId="308" xr:uid="{00000000-0005-0000-0000-000033010000}"/>
    <cellStyle name="Accent3 2 3" xfId="309" xr:uid="{00000000-0005-0000-0000-000034010000}"/>
    <cellStyle name="Accent3 3" xfId="310" xr:uid="{00000000-0005-0000-0000-000035010000}"/>
    <cellStyle name="Accent3 3 2" xfId="311" xr:uid="{00000000-0005-0000-0000-000036010000}"/>
    <cellStyle name="Accent3 4" xfId="312" xr:uid="{00000000-0005-0000-0000-000037010000}"/>
    <cellStyle name="Accent3 4 2" xfId="313" xr:uid="{00000000-0005-0000-0000-000038010000}"/>
    <cellStyle name="Accent3 5" xfId="314" xr:uid="{00000000-0005-0000-0000-000039010000}"/>
    <cellStyle name="Accent3 5 2" xfId="315" xr:uid="{00000000-0005-0000-0000-00003A010000}"/>
    <cellStyle name="Accent3 6" xfId="316" xr:uid="{00000000-0005-0000-0000-00003B010000}"/>
    <cellStyle name="Accent4 2" xfId="317" xr:uid="{00000000-0005-0000-0000-00003C010000}"/>
    <cellStyle name="Accent4 2 2" xfId="318" xr:uid="{00000000-0005-0000-0000-00003D010000}"/>
    <cellStyle name="Accent4 2 2 2" xfId="319" xr:uid="{00000000-0005-0000-0000-00003E010000}"/>
    <cellStyle name="Accent4 2 3" xfId="320" xr:uid="{00000000-0005-0000-0000-00003F010000}"/>
    <cellStyle name="Accent4 3" xfId="321" xr:uid="{00000000-0005-0000-0000-000040010000}"/>
    <cellStyle name="Accent4 3 2" xfId="322" xr:uid="{00000000-0005-0000-0000-000041010000}"/>
    <cellStyle name="Accent4 4" xfId="323" xr:uid="{00000000-0005-0000-0000-000042010000}"/>
    <cellStyle name="Accent4 4 2" xfId="324" xr:uid="{00000000-0005-0000-0000-000043010000}"/>
    <cellStyle name="Accent4 5" xfId="325" xr:uid="{00000000-0005-0000-0000-000044010000}"/>
    <cellStyle name="Accent4 5 2" xfId="326" xr:uid="{00000000-0005-0000-0000-000045010000}"/>
    <cellStyle name="Accent4 6" xfId="327" xr:uid="{00000000-0005-0000-0000-000046010000}"/>
    <cellStyle name="Accent5 2" xfId="328" xr:uid="{00000000-0005-0000-0000-000047010000}"/>
    <cellStyle name="Accent5 2 2" xfId="329" xr:uid="{00000000-0005-0000-0000-000048010000}"/>
    <cellStyle name="Accent5 2 2 2" xfId="330" xr:uid="{00000000-0005-0000-0000-000049010000}"/>
    <cellStyle name="Accent5 3" xfId="331" xr:uid="{00000000-0005-0000-0000-00004A010000}"/>
    <cellStyle name="Accent5 3 2" xfId="332" xr:uid="{00000000-0005-0000-0000-00004B010000}"/>
    <cellStyle name="Accent5 4" xfId="333" xr:uid="{00000000-0005-0000-0000-00004C010000}"/>
    <cellStyle name="Accent5 5" xfId="334" xr:uid="{00000000-0005-0000-0000-00004D010000}"/>
    <cellStyle name="Accent5 5 2" xfId="335" xr:uid="{00000000-0005-0000-0000-00004E010000}"/>
    <cellStyle name="Accent5 6" xfId="336" xr:uid="{00000000-0005-0000-0000-00004F010000}"/>
    <cellStyle name="Accent6 2" xfId="337" xr:uid="{00000000-0005-0000-0000-000050010000}"/>
    <cellStyle name="Accent6 2 2" xfId="338" xr:uid="{00000000-0005-0000-0000-000051010000}"/>
    <cellStyle name="Accent6 2 2 2" xfId="339" xr:uid="{00000000-0005-0000-0000-000052010000}"/>
    <cellStyle name="Accent6 2 3" xfId="340" xr:uid="{00000000-0005-0000-0000-000053010000}"/>
    <cellStyle name="Accent6 3" xfId="341" xr:uid="{00000000-0005-0000-0000-000054010000}"/>
    <cellStyle name="Accent6 3 2" xfId="342" xr:uid="{00000000-0005-0000-0000-000055010000}"/>
    <cellStyle name="Accent6 4" xfId="343" xr:uid="{00000000-0005-0000-0000-000056010000}"/>
    <cellStyle name="Accent6 4 2" xfId="344" xr:uid="{00000000-0005-0000-0000-000057010000}"/>
    <cellStyle name="Accent6 5" xfId="345" xr:uid="{00000000-0005-0000-0000-000058010000}"/>
    <cellStyle name="Accent6 5 2" xfId="346" xr:uid="{00000000-0005-0000-0000-000059010000}"/>
    <cellStyle name="Accent6 6" xfId="347" xr:uid="{00000000-0005-0000-0000-00005A010000}"/>
    <cellStyle name="ÅëÈ­ [0]_±âÅ¸" xfId="348" xr:uid="{00000000-0005-0000-0000-00005B010000}"/>
    <cellStyle name="ÅëÈ­_±âÅ¸" xfId="349" xr:uid="{00000000-0005-0000-0000-00005C010000}"/>
    <cellStyle name="ÄÞ¸¶ [0]_±âÅ¸" xfId="350" xr:uid="{00000000-0005-0000-0000-00005D010000}"/>
    <cellStyle name="ÄÞ¸¶_±âÅ¸" xfId="351" xr:uid="{00000000-0005-0000-0000-00005E010000}"/>
    <cellStyle name="AutoFormat Options" xfId="352" xr:uid="{00000000-0005-0000-0000-00005F010000}"/>
    <cellStyle name="Bad 2" xfId="353" xr:uid="{00000000-0005-0000-0000-000060010000}"/>
    <cellStyle name="Bad 2 2" xfId="354" xr:uid="{00000000-0005-0000-0000-000061010000}"/>
    <cellStyle name="Bad 2 2 2" xfId="355" xr:uid="{00000000-0005-0000-0000-000062010000}"/>
    <cellStyle name="Bad 3" xfId="356" xr:uid="{00000000-0005-0000-0000-000063010000}"/>
    <cellStyle name="Bad 3 2" xfId="357" xr:uid="{00000000-0005-0000-0000-000064010000}"/>
    <cellStyle name="Bad 4" xfId="358" xr:uid="{00000000-0005-0000-0000-000065010000}"/>
    <cellStyle name="Bad 5" xfId="359" xr:uid="{00000000-0005-0000-0000-000066010000}"/>
    <cellStyle name="Bad 5 2" xfId="360" xr:uid="{00000000-0005-0000-0000-000067010000}"/>
    <cellStyle name="Bad 6" xfId="361" xr:uid="{00000000-0005-0000-0000-000068010000}"/>
    <cellStyle name="Ç¥ÁØ_#2(M17)_1" xfId="362" xr:uid="{00000000-0005-0000-0000-000069010000}"/>
    <cellStyle name="Calc Currency (0)" xfId="363" xr:uid="{00000000-0005-0000-0000-00006A010000}"/>
    <cellStyle name="Calculation 2" xfId="364" xr:uid="{00000000-0005-0000-0000-00006B010000}"/>
    <cellStyle name="Calculation 2 2" xfId="365" xr:uid="{00000000-0005-0000-0000-00006C010000}"/>
    <cellStyle name="Calculation 2 2 2" xfId="366" xr:uid="{00000000-0005-0000-0000-00006D010000}"/>
    <cellStyle name="Calculation 2 3" xfId="367" xr:uid="{00000000-0005-0000-0000-00006E010000}"/>
    <cellStyle name="Calculation 3" xfId="368" xr:uid="{00000000-0005-0000-0000-00006F010000}"/>
    <cellStyle name="Calculation 3 2" xfId="369" xr:uid="{00000000-0005-0000-0000-000070010000}"/>
    <cellStyle name="Calculation 4" xfId="370" xr:uid="{00000000-0005-0000-0000-000071010000}"/>
    <cellStyle name="Calculation 4 2" xfId="371" xr:uid="{00000000-0005-0000-0000-000072010000}"/>
    <cellStyle name="Calculation 5" xfId="372" xr:uid="{00000000-0005-0000-0000-000073010000}"/>
    <cellStyle name="Calculation 5 2" xfId="373" xr:uid="{00000000-0005-0000-0000-000074010000}"/>
    <cellStyle name="Calculation 6" xfId="374" xr:uid="{00000000-0005-0000-0000-000075010000}"/>
    <cellStyle name="category" xfId="375" xr:uid="{00000000-0005-0000-0000-000076010000}"/>
    <cellStyle name="Check Cell 2" xfId="376" xr:uid="{00000000-0005-0000-0000-000077010000}"/>
    <cellStyle name="Check Cell 2 2" xfId="377" xr:uid="{00000000-0005-0000-0000-000078010000}"/>
    <cellStyle name="Check Cell 2 2 2" xfId="378" xr:uid="{00000000-0005-0000-0000-000079010000}"/>
    <cellStyle name="Check Cell 3" xfId="379" xr:uid="{00000000-0005-0000-0000-00007A010000}"/>
    <cellStyle name="Check Cell 3 2" xfId="380" xr:uid="{00000000-0005-0000-0000-00007B010000}"/>
    <cellStyle name="Check Cell 4" xfId="381" xr:uid="{00000000-0005-0000-0000-00007C010000}"/>
    <cellStyle name="Check Cell 5" xfId="382" xr:uid="{00000000-0005-0000-0000-00007D010000}"/>
    <cellStyle name="Check Cell 5 2" xfId="383" xr:uid="{00000000-0005-0000-0000-00007E010000}"/>
    <cellStyle name="Check Cell 6" xfId="384" xr:uid="{00000000-0005-0000-0000-00007F010000}"/>
    <cellStyle name="Comma 2" xfId="385" xr:uid="{00000000-0005-0000-0000-000080010000}"/>
    <cellStyle name="Comma 2 2" xfId="386" xr:uid="{00000000-0005-0000-0000-000081010000}"/>
    <cellStyle name="Comma 2 3" xfId="387" xr:uid="{00000000-0005-0000-0000-000082010000}"/>
    <cellStyle name="Comma 3" xfId="388" xr:uid="{00000000-0005-0000-0000-000083010000}"/>
    <cellStyle name="Comma 3 2" xfId="389" xr:uid="{00000000-0005-0000-0000-000084010000}"/>
    <cellStyle name="Comma0" xfId="390" xr:uid="{00000000-0005-0000-0000-000085010000}"/>
    <cellStyle name="Comma0 2" xfId="391" xr:uid="{00000000-0005-0000-0000-000086010000}"/>
    <cellStyle name="Comma0 2 2" xfId="392" xr:uid="{00000000-0005-0000-0000-000087010000}"/>
    <cellStyle name="Comma0 2 3" xfId="393" xr:uid="{00000000-0005-0000-0000-000088010000}"/>
    <cellStyle name="Comma0 2 4" xfId="394" xr:uid="{00000000-0005-0000-0000-000089010000}"/>
    <cellStyle name="Comma0 3" xfId="395" xr:uid="{00000000-0005-0000-0000-00008A010000}"/>
    <cellStyle name="Comma0_A MIX SCHEDULE LCL JUN 2015" xfId="396" xr:uid="{00000000-0005-0000-0000-00008B010000}"/>
    <cellStyle name="Copied" xfId="397" xr:uid="{00000000-0005-0000-0000-00008C010000}"/>
    <cellStyle name="Currency 2" xfId="398" xr:uid="{00000000-0005-0000-0000-00008D010000}"/>
    <cellStyle name="Currency0" xfId="399" xr:uid="{00000000-0005-0000-0000-00008E010000}"/>
    <cellStyle name="Currency0 2" xfId="400" xr:uid="{00000000-0005-0000-0000-00008F010000}"/>
    <cellStyle name="Currency0 2 2" xfId="401" xr:uid="{00000000-0005-0000-0000-000090010000}"/>
    <cellStyle name="Currency0 2 3" xfId="402" xr:uid="{00000000-0005-0000-0000-000091010000}"/>
    <cellStyle name="Currency0 2 4" xfId="403" xr:uid="{00000000-0005-0000-0000-000092010000}"/>
    <cellStyle name="Currency0 3" xfId="404" xr:uid="{00000000-0005-0000-0000-000093010000}"/>
    <cellStyle name="Currency0 4" xfId="405" xr:uid="{00000000-0005-0000-0000-000094010000}"/>
    <cellStyle name="Currency0 5" xfId="406" xr:uid="{00000000-0005-0000-0000-000095010000}"/>
    <cellStyle name="Currency0_A MIX SCHEDULE LCL JUN 2015" xfId="407" xr:uid="{00000000-0005-0000-0000-000096010000}"/>
    <cellStyle name="Date" xfId="408" xr:uid="{00000000-0005-0000-0000-000097010000}"/>
    <cellStyle name="Date 2" xfId="409" xr:uid="{00000000-0005-0000-0000-000098010000}"/>
    <cellStyle name="Date 2 2" xfId="410" xr:uid="{00000000-0005-0000-0000-000099010000}"/>
    <cellStyle name="Date 2 3" xfId="411" xr:uid="{00000000-0005-0000-0000-00009A010000}"/>
    <cellStyle name="Date 2 4" xfId="412" xr:uid="{00000000-0005-0000-0000-00009B010000}"/>
    <cellStyle name="Date 3" xfId="413" xr:uid="{00000000-0005-0000-0000-00009C010000}"/>
    <cellStyle name="Date_A MIX SCHEDULE LCL JUN 2015" xfId="414" xr:uid="{00000000-0005-0000-0000-00009D010000}"/>
    <cellStyle name="Entered" xfId="415" xr:uid="{00000000-0005-0000-0000-00009E010000}"/>
    <cellStyle name="Explanatory Text 2" xfId="416" xr:uid="{00000000-0005-0000-0000-00009F010000}"/>
    <cellStyle name="Explanatory Text 2 2" xfId="417" xr:uid="{00000000-0005-0000-0000-0000A0010000}"/>
    <cellStyle name="Explanatory Text 3" xfId="418" xr:uid="{00000000-0005-0000-0000-0000A1010000}"/>
    <cellStyle name="Explanatory Text 3 2" xfId="419" xr:uid="{00000000-0005-0000-0000-0000A2010000}"/>
    <cellStyle name="Explanatory Text 4" xfId="420" xr:uid="{00000000-0005-0000-0000-0000A3010000}"/>
    <cellStyle name="Explanatory Text 5" xfId="421" xr:uid="{00000000-0005-0000-0000-0000A4010000}"/>
    <cellStyle name="Fixed" xfId="422" xr:uid="{00000000-0005-0000-0000-0000A5010000}"/>
    <cellStyle name="Fixed 2" xfId="423" xr:uid="{00000000-0005-0000-0000-0000A6010000}"/>
    <cellStyle name="Fixed 2 2" xfId="424" xr:uid="{00000000-0005-0000-0000-0000A7010000}"/>
    <cellStyle name="Fixed 2 3" xfId="425" xr:uid="{00000000-0005-0000-0000-0000A8010000}"/>
    <cellStyle name="Fixed 2 4" xfId="426" xr:uid="{00000000-0005-0000-0000-0000A9010000}"/>
    <cellStyle name="Fixed 3" xfId="427" xr:uid="{00000000-0005-0000-0000-0000AA010000}"/>
    <cellStyle name="Fixed_A MIX SCHEDULE LCL JUN 2015" xfId="428" xr:uid="{00000000-0005-0000-0000-0000AB010000}"/>
    <cellStyle name="Good 2" xfId="429" xr:uid="{00000000-0005-0000-0000-0000AC010000}"/>
    <cellStyle name="Good 2 2" xfId="430" xr:uid="{00000000-0005-0000-0000-0000AD010000}"/>
    <cellStyle name="Good 2 2 2" xfId="431" xr:uid="{00000000-0005-0000-0000-0000AE010000}"/>
    <cellStyle name="Good 2 3" xfId="432" xr:uid="{00000000-0005-0000-0000-0000AF010000}"/>
    <cellStyle name="Good 3" xfId="433" xr:uid="{00000000-0005-0000-0000-0000B0010000}"/>
    <cellStyle name="Good 3 2" xfId="434" xr:uid="{00000000-0005-0000-0000-0000B1010000}"/>
    <cellStyle name="Good 4" xfId="435" xr:uid="{00000000-0005-0000-0000-0000B2010000}"/>
    <cellStyle name="Good 4 2" xfId="436" xr:uid="{00000000-0005-0000-0000-0000B3010000}"/>
    <cellStyle name="Good 5" xfId="437" xr:uid="{00000000-0005-0000-0000-0000B4010000}"/>
    <cellStyle name="Good 5 2" xfId="438" xr:uid="{00000000-0005-0000-0000-0000B5010000}"/>
    <cellStyle name="Good 6" xfId="439" xr:uid="{00000000-0005-0000-0000-0000B6010000}"/>
    <cellStyle name="Grey" xfId="440" xr:uid="{00000000-0005-0000-0000-0000B7010000}"/>
    <cellStyle name="Grey 2" xfId="441" xr:uid="{00000000-0005-0000-0000-0000B8010000}"/>
    <cellStyle name="Grey 2 2" xfId="442" xr:uid="{00000000-0005-0000-0000-0000B9010000}"/>
    <cellStyle name="Grey 2 3" xfId="443" xr:uid="{00000000-0005-0000-0000-0000BA010000}"/>
    <cellStyle name="Grey 3" xfId="444" xr:uid="{00000000-0005-0000-0000-0000BB010000}"/>
    <cellStyle name="Grey 3 2" xfId="445" xr:uid="{00000000-0005-0000-0000-0000BC010000}"/>
    <cellStyle name="Grey 4" xfId="446" xr:uid="{00000000-0005-0000-0000-0000BD010000}"/>
    <cellStyle name="Grey 5" xfId="447" xr:uid="{00000000-0005-0000-0000-0000BE010000}"/>
    <cellStyle name="HEADER" xfId="448" xr:uid="{00000000-0005-0000-0000-0000BF010000}"/>
    <cellStyle name="Header1" xfId="449" xr:uid="{00000000-0005-0000-0000-0000C0010000}"/>
    <cellStyle name="Header1 2" xfId="450" xr:uid="{00000000-0005-0000-0000-0000C1010000}"/>
    <cellStyle name="Header1 2 2" xfId="451" xr:uid="{00000000-0005-0000-0000-0000C2010000}"/>
    <cellStyle name="Header1 2 3" xfId="452" xr:uid="{00000000-0005-0000-0000-0000C3010000}"/>
    <cellStyle name="Header1 3" xfId="453" xr:uid="{00000000-0005-0000-0000-0000C4010000}"/>
    <cellStyle name="Header1_A MIX SCHEDULE LCL JUN 2015" xfId="454" xr:uid="{00000000-0005-0000-0000-0000C5010000}"/>
    <cellStyle name="Header2" xfId="455" xr:uid="{00000000-0005-0000-0000-0000C6010000}"/>
    <cellStyle name="Header2 2" xfId="456" xr:uid="{00000000-0005-0000-0000-0000C7010000}"/>
    <cellStyle name="Header2 2 2" xfId="457" xr:uid="{00000000-0005-0000-0000-0000C8010000}"/>
    <cellStyle name="Header2_A MIX SCHEDULE LCL JUN 2015" xfId="458" xr:uid="{00000000-0005-0000-0000-0000C9010000}"/>
    <cellStyle name="Heading 1 2" xfId="459" xr:uid="{00000000-0005-0000-0000-0000CA010000}"/>
    <cellStyle name="Heading 1 2 2" xfId="460" xr:uid="{00000000-0005-0000-0000-0000CB010000}"/>
    <cellStyle name="Heading 1 2 2 2" xfId="461" xr:uid="{00000000-0005-0000-0000-0000CC010000}"/>
    <cellStyle name="Heading 1 3" xfId="462" xr:uid="{00000000-0005-0000-0000-0000CD010000}"/>
    <cellStyle name="Heading 1 4" xfId="463" xr:uid="{00000000-0005-0000-0000-0000CE010000}"/>
    <cellStyle name="Heading 1 4 2" xfId="464" xr:uid="{00000000-0005-0000-0000-0000CF010000}"/>
    <cellStyle name="Heading 1 5" xfId="465" xr:uid="{00000000-0005-0000-0000-0000D0010000}"/>
    <cellStyle name="Heading 2 2" xfId="466" xr:uid="{00000000-0005-0000-0000-0000D1010000}"/>
    <cellStyle name="Heading 2 2 2" xfId="467" xr:uid="{00000000-0005-0000-0000-0000D2010000}"/>
    <cellStyle name="Heading 2 2 2 2" xfId="468" xr:uid="{00000000-0005-0000-0000-0000D3010000}"/>
    <cellStyle name="Heading 2 3" xfId="469" xr:uid="{00000000-0005-0000-0000-0000D4010000}"/>
    <cellStyle name="Heading 2 4" xfId="470" xr:uid="{00000000-0005-0000-0000-0000D5010000}"/>
    <cellStyle name="Heading 2 4 2" xfId="471" xr:uid="{00000000-0005-0000-0000-0000D6010000}"/>
    <cellStyle name="Heading 2 5" xfId="472" xr:uid="{00000000-0005-0000-0000-0000D7010000}"/>
    <cellStyle name="Heading 3 2" xfId="473" xr:uid="{00000000-0005-0000-0000-0000D8010000}"/>
    <cellStyle name="Heading 3 2 2" xfId="474" xr:uid="{00000000-0005-0000-0000-0000D9010000}"/>
    <cellStyle name="Heading 3 2 2 2" xfId="475" xr:uid="{00000000-0005-0000-0000-0000DA010000}"/>
    <cellStyle name="Heading 3 2 3" xfId="476" xr:uid="{00000000-0005-0000-0000-0000DB010000}"/>
    <cellStyle name="Heading 3 3" xfId="477" xr:uid="{00000000-0005-0000-0000-0000DC010000}"/>
    <cellStyle name="Heading 3 4" xfId="478" xr:uid="{00000000-0005-0000-0000-0000DD010000}"/>
    <cellStyle name="Heading 3 4 2" xfId="479" xr:uid="{00000000-0005-0000-0000-0000DE010000}"/>
    <cellStyle name="Heading 3 5" xfId="480" xr:uid="{00000000-0005-0000-0000-0000DF010000}"/>
    <cellStyle name="Heading 4 2" xfId="481" xr:uid="{00000000-0005-0000-0000-0000E0010000}"/>
    <cellStyle name="Heading 4 2 2" xfId="482" xr:uid="{00000000-0005-0000-0000-0000E1010000}"/>
    <cellStyle name="Heading 4 2 2 2" xfId="483" xr:uid="{00000000-0005-0000-0000-0000E2010000}"/>
    <cellStyle name="Heading 4 2 3" xfId="484" xr:uid="{00000000-0005-0000-0000-0000E3010000}"/>
    <cellStyle name="Heading 4 3" xfId="485" xr:uid="{00000000-0005-0000-0000-0000E4010000}"/>
    <cellStyle name="Heading 4 4" xfId="486" xr:uid="{00000000-0005-0000-0000-0000E5010000}"/>
    <cellStyle name="Heading 4 4 2" xfId="487" xr:uid="{00000000-0005-0000-0000-0000E6010000}"/>
    <cellStyle name="Heading 4 5" xfId="488" xr:uid="{00000000-0005-0000-0000-0000E7010000}"/>
    <cellStyle name="Hyperlink" xfId="489" builtinId="8"/>
    <cellStyle name="Hyperlink 10" xfId="490" xr:uid="{00000000-0005-0000-0000-0000E9010000}"/>
    <cellStyle name="Hyperlink 11" xfId="491" xr:uid="{00000000-0005-0000-0000-0000EA010000}"/>
    <cellStyle name="Hyperlink 2" xfId="492" xr:uid="{00000000-0005-0000-0000-0000EB010000}"/>
    <cellStyle name="Hyperlink 2 2" xfId="493" xr:uid="{00000000-0005-0000-0000-0000EC010000}"/>
    <cellStyle name="Hyperlink 2 3" xfId="494" xr:uid="{00000000-0005-0000-0000-0000ED010000}"/>
    <cellStyle name="Hyperlink 2 3 2" xfId="495" xr:uid="{00000000-0005-0000-0000-0000EE010000}"/>
    <cellStyle name="Hyperlink 2 4" xfId="496" xr:uid="{00000000-0005-0000-0000-0000EF010000}"/>
    <cellStyle name="Hyperlink 2 4 2" xfId="497" xr:uid="{00000000-0005-0000-0000-0000F0010000}"/>
    <cellStyle name="Hyperlink 2 5" xfId="498" xr:uid="{00000000-0005-0000-0000-0000F1010000}"/>
    <cellStyle name="Hyperlink 2_INDIA VIA PKL" xfId="499" xr:uid="{00000000-0005-0000-0000-0000F2010000}"/>
    <cellStyle name="Hyperlink 3" xfId="500" xr:uid="{00000000-0005-0000-0000-0000F3010000}"/>
    <cellStyle name="Hyperlink 3 2" xfId="501" xr:uid="{00000000-0005-0000-0000-0000F4010000}"/>
    <cellStyle name="Hyperlink 3 2 2" xfId="502" xr:uid="{00000000-0005-0000-0000-0000F5010000}"/>
    <cellStyle name="Hyperlink 3 3" xfId="503" xr:uid="{00000000-0005-0000-0000-0000F6010000}"/>
    <cellStyle name="Hyperlink 3 3 2" xfId="504" xr:uid="{00000000-0005-0000-0000-0000F7010000}"/>
    <cellStyle name="Hyperlink 4" xfId="505" xr:uid="{00000000-0005-0000-0000-0000F8010000}"/>
    <cellStyle name="Hyperlink 4 2" xfId="506" xr:uid="{00000000-0005-0000-0000-0000F9010000}"/>
    <cellStyle name="Hyperlink 5" xfId="507" xr:uid="{00000000-0005-0000-0000-0000FA010000}"/>
    <cellStyle name="Hyperlink 5 2" xfId="508" xr:uid="{00000000-0005-0000-0000-0000FB010000}"/>
    <cellStyle name="Hyperlink 6" xfId="509" xr:uid="{00000000-0005-0000-0000-0000FC010000}"/>
    <cellStyle name="Hyperlink 7" xfId="510" xr:uid="{00000000-0005-0000-0000-0000FD010000}"/>
    <cellStyle name="Hyperlink 8" xfId="511" xr:uid="{00000000-0005-0000-0000-0000FE010000}"/>
    <cellStyle name="Hyperlink 9" xfId="512" xr:uid="{00000000-0005-0000-0000-0000FF010000}"/>
    <cellStyle name="Hyperlink_index" xfId="513" xr:uid="{00000000-0005-0000-0000-000000020000}"/>
    <cellStyle name="i·0" xfId="514" xr:uid="{00000000-0005-0000-0000-000001020000}"/>
    <cellStyle name="Input [yellow]" xfId="515" xr:uid="{00000000-0005-0000-0000-000002020000}"/>
    <cellStyle name="Input [yellow] 2" xfId="516" xr:uid="{00000000-0005-0000-0000-000003020000}"/>
    <cellStyle name="Input [yellow] 2 2" xfId="517" xr:uid="{00000000-0005-0000-0000-000004020000}"/>
    <cellStyle name="Input [yellow] 2 3" xfId="518" xr:uid="{00000000-0005-0000-0000-000005020000}"/>
    <cellStyle name="Input [yellow] 3" xfId="519" xr:uid="{00000000-0005-0000-0000-000006020000}"/>
    <cellStyle name="Input [yellow] 3 2" xfId="520" xr:uid="{00000000-0005-0000-0000-000007020000}"/>
    <cellStyle name="Input [yellow] 4" xfId="521" xr:uid="{00000000-0005-0000-0000-000008020000}"/>
    <cellStyle name="Input [yellow] 4 2" xfId="522" xr:uid="{00000000-0005-0000-0000-000009020000}"/>
    <cellStyle name="Input [yellow] 5" xfId="523" xr:uid="{00000000-0005-0000-0000-00000A020000}"/>
    <cellStyle name="Input 10" xfId="524" xr:uid="{00000000-0005-0000-0000-00000B020000}"/>
    <cellStyle name="Input 11" xfId="525" xr:uid="{00000000-0005-0000-0000-00000C020000}"/>
    <cellStyle name="Input 12" xfId="526" xr:uid="{00000000-0005-0000-0000-00000D020000}"/>
    <cellStyle name="Input 13" xfId="527" xr:uid="{00000000-0005-0000-0000-00000E020000}"/>
    <cellStyle name="Input 14" xfId="528" xr:uid="{00000000-0005-0000-0000-00000F020000}"/>
    <cellStyle name="Input 15" xfId="529" xr:uid="{00000000-0005-0000-0000-000010020000}"/>
    <cellStyle name="Input 16" xfId="530" xr:uid="{00000000-0005-0000-0000-000011020000}"/>
    <cellStyle name="Input 17" xfId="531" xr:uid="{00000000-0005-0000-0000-000012020000}"/>
    <cellStyle name="Input 18" xfId="532" xr:uid="{00000000-0005-0000-0000-000013020000}"/>
    <cellStyle name="Input 19" xfId="533" xr:uid="{00000000-0005-0000-0000-000014020000}"/>
    <cellStyle name="Input 2" xfId="534" xr:uid="{00000000-0005-0000-0000-000015020000}"/>
    <cellStyle name="Input 2 2" xfId="535" xr:uid="{00000000-0005-0000-0000-000016020000}"/>
    <cellStyle name="Input 2 2 2" xfId="536" xr:uid="{00000000-0005-0000-0000-000017020000}"/>
    <cellStyle name="Input 2 3" xfId="537" xr:uid="{00000000-0005-0000-0000-000018020000}"/>
    <cellStyle name="Input 20" xfId="538" xr:uid="{00000000-0005-0000-0000-000019020000}"/>
    <cellStyle name="Input 21" xfId="539" xr:uid="{00000000-0005-0000-0000-00001A020000}"/>
    <cellStyle name="Input 22" xfId="540" xr:uid="{00000000-0005-0000-0000-00001B020000}"/>
    <cellStyle name="Input 23" xfId="541" xr:uid="{00000000-0005-0000-0000-00001C020000}"/>
    <cellStyle name="Input 24" xfId="542" xr:uid="{00000000-0005-0000-0000-00001D020000}"/>
    <cellStyle name="Input 25" xfId="543" xr:uid="{00000000-0005-0000-0000-00001E020000}"/>
    <cellStyle name="Input 26" xfId="544" xr:uid="{00000000-0005-0000-0000-00001F020000}"/>
    <cellStyle name="Input 27" xfId="545" xr:uid="{00000000-0005-0000-0000-000020020000}"/>
    <cellStyle name="Input 28" xfId="546" xr:uid="{00000000-0005-0000-0000-000021020000}"/>
    <cellStyle name="Input 29" xfId="547" xr:uid="{00000000-0005-0000-0000-000022020000}"/>
    <cellStyle name="Input 3" xfId="548" xr:uid="{00000000-0005-0000-0000-000023020000}"/>
    <cellStyle name="Input 3 2" xfId="549" xr:uid="{00000000-0005-0000-0000-000024020000}"/>
    <cellStyle name="Input 30" xfId="550" xr:uid="{00000000-0005-0000-0000-000025020000}"/>
    <cellStyle name="Input 31" xfId="551" xr:uid="{00000000-0005-0000-0000-000026020000}"/>
    <cellStyle name="Input 32" xfId="552" xr:uid="{00000000-0005-0000-0000-000027020000}"/>
    <cellStyle name="Input 33" xfId="553" xr:uid="{00000000-0005-0000-0000-000028020000}"/>
    <cellStyle name="Input 34" xfId="554" xr:uid="{00000000-0005-0000-0000-000029020000}"/>
    <cellStyle name="Input 35" xfId="555" xr:uid="{00000000-0005-0000-0000-00002A020000}"/>
    <cellStyle name="Input 36" xfId="556" xr:uid="{00000000-0005-0000-0000-00002B020000}"/>
    <cellStyle name="Input 37" xfId="557" xr:uid="{00000000-0005-0000-0000-00002C020000}"/>
    <cellStyle name="Input 38" xfId="558" xr:uid="{00000000-0005-0000-0000-00002D020000}"/>
    <cellStyle name="Input 39" xfId="559" xr:uid="{00000000-0005-0000-0000-00002E020000}"/>
    <cellStyle name="Input 4" xfId="560" xr:uid="{00000000-0005-0000-0000-00002F020000}"/>
    <cellStyle name="Input 4 2" xfId="561" xr:uid="{00000000-0005-0000-0000-000030020000}"/>
    <cellStyle name="Input 40" xfId="562" xr:uid="{00000000-0005-0000-0000-000031020000}"/>
    <cellStyle name="Input 41" xfId="563" xr:uid="{00000000-0005-0000-0000-000032020000}"/>
    <cellStyle name="Input 42" xfId="564" xr:uid="{00000000-0005-0000-0000-000033020000}"/>
    <cellStyle name="Input 43" xfId="565" xr:uid="{00000000-0005-0000-0000-000034020000}"/>
    <cellStyle name="Input 44" xfId="566" xr:uid="{00000000-0005-0000-0000-000035020000}"/>
    <cellStyle name="Input 45" xfId="567" xr:uid="{00000000-0005-0000-0000-000036020000}"/>
    <cellStyle name="Input 46" xfId="568" xr:uid="{00000000-0005-0000-0000-000037020000}"/>
    <cellStyle name="Input 47" xfId="569" xr:uid="{00000000-0005-0000-0000-000038020000}"/>
    <cellStyle name="Input 48" xfId="570" xr:uid="{00000000-0005-0000-0000-000039020000}"/>
    <cellStyle name="Input 49" xfId="571" xr:uid="{00000000-0005-0000-0000-00003A020000}"/>
    <cellStyle name="Input 5" xfId="572" xr:uid="{00000000-0005-0000-0000-00003B020000}"/>
    <cellStyle name="Input 5 2" xfId="573" xr:uid="{00000000-0005-0000-0000-00003C020000}"/>
    <cellStyle name="Input 50" xfId="574" xr:uid="{00000000-0005-0000-0000-00003D020000}"/>
    <cellStyle name="Input 51" xfId="575" xr:uid="{00000000-0005-0000-0000-00003E020000}"/>
    <cellStyle name="Input 52" xfId="576" xr:uid="{00000000-0005-0000-0000-00003F020000}"/>
    <cellStyle name="Input 53" xfId="577" xr:uid="{00000000-0005-0000-0000-000040020000}"/>
    <cellStyle name="Input 54" xfId="578" xr:uid="{00000000-0005-0000-0000-000041020000}"/>
    <cellStyle name="Input 55" xfId="579" xr:uid="{00000000-0005-0000-0000-000042020000}"/>
    <cellStyle name="Input 56" xfId="580" xr:uid="{00000000-0005-0000-0000-000043020000}"/>
    <cellStyle name="Input 57" xfId="581" xr:uid="{00000000-0005-0000-0000-000044020000}"/>
    <cellStyle name="Input 58" xfId="582" xr:uid="{00000000-0005-0000-0000-000045020000}"/>
    <cellStyle name="Input 59" xfId="583" xr:uid="{00000000-0005-0000-0000-000046020000}"/>
    <cellStyle name="Input 6" xfId="584" xr:uid="{00000000-0005-0000-0000-000047020000}"/>
    <cellStyle name="Input 60" xfId="585" xr:uid="{00000000-0005-0000-0000-000048020000}"/>
    <cellStyle name="Input 61" xfId="586" xr:uid="{00000000-0005-0000-0000-000049020000}"/>
    <cellStyle name="Input 62" xfId="587" xr:uid="{00000000-0005-0000-0000-00004A020000}"/>
    <cellStyle name="Input 63" xfId="588" xr:uid="{00000000-0005-0000-0000-00004B020000}"/>
    <cellStyle name="Input 64" xfId="589" xr:uid="{00000000-0005-0000-0000-00004C020000}"/>
    <cellStyle name="Input 65" xfId="590" xr:uid="{00000000-0005-0000-0000-00004D020000}"/>
    <cellStyle name="Input 66" xfId="591" xr:uid="{00000000-0005-0000-0000-00004E020000}"/>
    <cellStyle name="Input 67" xfId="592" xr:uid="{00000000-0005-0000-0000-00004F020000}"/>
    <cellStyle name="Input 68" xfId="593" xr:uid="{00000000-0005-0000-0000-000050020000}"/>
    <cellStyle name="Input 69" xfId="594" xr:uid="{00000000-0005-0000-0000-000051020000}"/>
    <cellStyle name="Input 7" xfId="595" xr:uid="{00000000-0005-0000-0000-000052020000}"/>
    <cellStyle name="Input 70" xfId="596" xr:uid="{00000000-0005-0000-0000-000053020000}"/>
    <cellStyle name="Input 71" xfId="597" xr:uid="{00000000-0005-0000-0000-000054020000}"/>
    <cellStyle name="Input 72" xfId="598" xr:uid="{00000000-0005-0000-0000-000055020000}"/>
    <cellStyle name="Input 73" xfId="599" xr:uid="{00000000-0005-0000-0000-000056020000}"/>
    <cellStyle name="Input 74" xfId="600" xr:uid="{00000000-0005-0000-0000-000057020000}"/>
    <cellStyle name="Input 75" xfId="601" xr:uid="{00000000-0005-0000-0000-000058020000}"/>
    <cellStyle name="Input 76" xfId="602" xr:uid="{00000000-0005-0000-0000-000059020000}"/>
    <cellStyle name="Input 77" xfId="603" xr:uid="{00000000-0005-0000-0000-00005A020000}"/>
    <cellStyle name="Input 78" xfId="604" xr:uid="{00000000-0005-0000-0000-00005B020000}"/>
    <cellStyle name="Input 79" xfId="605" xr:uid="{00000000-0005-0000-0000-00005C020000}"/>
    <cellStyle name="Input 8" xfId="606" xr:uid="{00000000-0005-0000-0000-00005D020000}"/>
    <cellStyle name="Input 80" xfId="607" xr:uid="{00000000-0005-0000-0000-00005E020000}"/>
    <cellStyle name="Input 9" xfId="608" xr:uid="{00000000-0005-0000-0000-00005F020000}"/>
    <cellStyle name="Linked Cell 2" xfId="609" xr:uid="{00000000-0005-0000-0000-000060020000}"/>
    <cellStyle name="Linked Cell 2 2" xfId="610" xr:uid="{00000000-0005-0000-0000-000061020000}"/>
    <cellStyle name="Linked Cell 2 2 2" xfId="611" xr:uid="{00000000-0005-0000-0000-000062020000}"/>
    <cellStyle name="Linked Cell 2 3" xfId="612" xr:uid="{00000000-0005-0000-0000-000063020000}"/>
    <cellStyle name="Linked Cell 3" xfId="613" xr:uid="{00000000-0005-0000-0000-000064020000}"/>
    <cellStyle name="Linked Cell 4" xfId="614" xr:uid="{00000000-0005-0000-0000-000065020000}"/>
    <cellStyle name="Linked Cell 4 2" xfId="615" xr:uid="{00000000-0005-0000-0000-000066020000}"/>
    <cellStyle name="Linked Cell 5" xfId="616" xr:uid="{00000000-0005-0000-0000-000067020000}"/>
    <cellStyle name="Milliers [0]_      " xfId="617" xr:uid="{00000000-0005-0000-0000-000068020000}"/>
    <cellStyle name="Milliers_      " xfId="618" xr:uid="{00000000-0005-0000-0000-000069020000}"/>
    <cellStyle name="Model" xfId="619" xr:uid="{00000000-0005-0000-0000-00006A020000}"/>
    <cellStyle name="Monétaire [0]_      " xfId="620" xr:uid="{00000000-0005-0000-0000-00006B020000}"/>
    <cellStyle name="Monétaire_      " xfId="621" xr:uid="{00000000-0005-0000-0000-00006C020000}"/>
    <cellStyle name="Neutral 2" xfId="622" xr:uid="{00000000-0005-0000-0000-00006D020000}"/>
    <cellStyle name="Neutral 2 2" xfId="623" xr:uid="{00000000-0005-0000-0000-00006E020000}"/>
    <cellStyle name="Neutral 2 2 2" xfId="624" xr:uid="{00000000-0005-0000-0000-00006F020000}"/>
    <cellStyle name="Neutral 2 3" xfId="625" xr:uid="{00000000-0005-0000-0000-000070020000}"/>
    <cellStyle name="Neutral 3" xfId="626" xr:uid="{00000000-0005-0000-0000-000071020000}"/>
    <cellStyle name="Neutral 3 2" xfId="627" xr:uid="{00000000-0005-0000-0000-000072020000}"/>
    <cellStyle name="Neutral 4" xfId="628" xr:uid="{00000000-0005-0000-0000-000073020000}"/>
    <cellStyle name="Neutral 4 2" xfId="629" xr:uid="{00000000-0005-0000-0000-000074020000}"/>
    <cellStyle name="Neutral 5" xfId="630" xr:uid="{00000000-0005-0000-0000-000075020000}"/>
    <cellStyle name="Neutral 5 2" xfId="631" xr:uid="{00000000-0005-0000-0000-000076020000}"/>
    <cellStyle name="Neutral 6" xfId="632" xr:uid="{00000000-0005-0000-0000-000077020000}"/>
    <cellStyle name="Normal" xfId="0" builtinId="0"/>
    <cellStyle name="Normal - Style1" xfId="633" xr:uid="{00000000-0005-0000-0000-000079020000}"/>
    <cellStyle name="Normal - Style1 2" xfId="634" xr:uid="{00000000-0005-0000-0000-00007A020000}"/>
    <cellStyle name="Normal - Style1 2 2" xfId="635" xr:uid="{00000000-0005-0000-0000-00007B020000}"/>
    <cellStyle name="Normal - Style1 2 3" xfId="636" xr:uid="{00000000-0005-0000-0000-00007C020000}"/>
    <cellStyle name="Normal - Style1 2 4" xfId="637" xr:uid="{00000000-0005-0000-0000-00007D020000}"/>
    <cellStyle name="Normal - Style1 3" xfId="638" xr:uid="{00000000-0005-0000-0000-00007E020000}"/>
    <cellStyle name="Normal - Style1 4" xfId="639" xr:uid="{00000000-0005-0000-0000-00007F020000}"/>
    <cellStyle name="Normal - Style1 4 2" xfId="640" xr:uid="{00000000-0005-0000-0000-000080020000}"/>
    <cellStyle name="Normal - Style1 5" xfId="641" xr:uid="{00000000-0005-0000-0000-000081020000}"/>
    <cellStyle name="Normal - Style1 5 2" xfId="642" xr:uid="{00000000-0005-0000-0000-000082020000}"/>
    <cellStyle name="Normal 10" xfId="643" xr:uid="{00000000-0005-0000-0000-000083020000}"/>
    <cellStyle name="Normal 10 2" xfId="644" xr:uid="{00000000-0005-0000-0000-000084020000}"/>
    <cellStyle name="Normal 10 2 2" xfId="645" xr:uid="{00000000-0005-0000-0000-000085020000}"/>
    <cellStyle name="Normal 10 3" xfId="646" xr:uid="{00000000-0005-0000-0000-000086020000}"/>
    <cellStyle name="Normal 100" xfId="647" xr:uid="{00000000-0005-0000-0000-000087020000}"/>
    <cellStyle name="Normal 100 2" xfId="648" xr:uid="{00000000-0005-0000-0000-000088020000}"/>
    <cellStyle name="Normal 101" xfId="649" xr:uid="{00000000-0005-0000-0000-000089020000}"/>
    <cellStyle name="Normal 101 2" xfId="650" xr:uid="{00000000-0005-0000-0000-00008A020000}"/>
    <cellStyle name="Normal 102" xfId="651" xr:uid="{00000000-0005-0000-0000-00008B020000}"/>
    <cellStyle name="Normal 102 2" xfId="652" xr:uid="{00000000-0005-0000-0000-00008C020000}"/>
    <cellStyle name="Normal 103" xfId="653" xr:uid="{00000000-0005-0000-0000-00008D020000}"/>
    <cellStyle name="Normal 103 2" xfId="654" xr:uid="{00000000-0005-0000-0000-00008E020000}"/>
    <cellStyle name="Normal 104" xfId="655" xr:uid="{00000000-0005-0000-0000-00008F020000}"/>
    <cellStyle name="Normal 105" xfId="656" xr:uid="{00000000-0005-0000-0000-000090020000}"/>
    <cellStyle name="Normal 106" xfId="657" xr:uid="{00000000-0005-0000-0000-000091020000}"/>
    <cellStyle name="Normal 107" xfId="658" xr:uid="{00000000-0005-0000-0000-000092020000}"/>
    <cellStyle name="Normal 108" xfId="659" xr:uid="{00000000-0005-0000-0000-000093020000}"/>
    <cellStyle name="Normal 109" xfId="660" xr:uid="{00000000-0005-0000-0000-000094020000}"/>
    <cellStyle name="Normal 11" xfId="661" xr:uid="{00000000-0005-0000-0000-000095020000}"/>
    <cellStyle name="Normal 11 2" xfId="662" xr:uid="{00000000-0005-0000-0000-000096020000}"/>
    <cellStyle name="Normal 11 2 2" xfId="663" xr:uid="{00000000-0005-0000-0000-000097020000}"/>
    <cellStyle name="Normal 11 3" xfId="664" xr:uid="{00000000-0005-0000-0000-000098020000}"/>
    <cellStyle name="Normal 110" xfId="665" xr:uid="{00000000-0005-0000-0000-000099020000}"/>
    <cellStyle name="Normal 111" xfId="666" xr:uid="{00000000-0005-0000-0000-00009A020000}"/>
    <cellStyle name="Normal 112" xfId="667" xr:uid="{00000000-0005-0000-0000-00009B020000}"/>
    <cellStyle name="Normal 113" xfId="668" xr:uid="{00000000-0005-0000-0000-00009C020000}"/>
    <cellStyle name="Normal 114" xfId="669" xr:uid="{00000000-0005-0000-0000-00009D020000}"/>
    <cellStyle name="Normal 115" xfId="670" xr:uid="{00000000-0005-0000-0000-00009E020000}"/>
    <cellStyle name="Normal 116" xfId="671" xr:uid="{00000000-0005-0000-0000-00009F020000}"/>
    <cellStyle name="Normal 117" xfId="672" xr:uid="{00000000-0005-0000-0000-0000A0020000}"/>
    <cellStyle name="Normal 118" xfId="673" xr:uid="{00000000-0005-0000-0000-0000A1020000}"/>
    <cellStyle name="Normal 119" xfId="674" xr:uid="{00000000-0005-0000-0000-0000A2020000}"/>
    <cellStyle name="Normal 12" xfId="675" xr:uid="{00000000-0005-0000-0000-0000A3020000}"/>
    <cellStyle name="Normal 12 2" xfId="676" xr:uid="{00000000-0005-0000-0000-0000A4020000}"/>
    <cellStyle name="Normal 12 2 2" xfId="677" xr:uid="{00000000-0005-0000-0000-0000A5020000}"/>
    <cellStyle name="Normal 12 3" xfId="678" xr:uid="{00000000-0005-0000-0000-0000A6020000}"/>
    <cellStyle name="Normal 120" xfId="679" xr:uid="{00000000-0005-0000-0000-0000A7020000}"/>
    <cellStyle name="Normal 121" xfId="680" xr:uid="{00000000-0005-0000-0000-0000A8020000}"/>
    <cellStyle name="Normal 122" xfId="681" xr:uid="{00000000-0005-0000-0000-0000A9020000}"/>
    <cellStyle name="Normal 123" xfId="682" xr:uid="{00000000-0005-0000-0000-0000AA020000}"/>
    <cellStyle name="Normal 124" xfId="683" xr:uid="{00000000-0005-0000-0000-0000AB020000}"/>
    <cellStyle name="Normal 125" xfId="684" xr:uid="{00000000-0005-0000-0000-0000AC020000}"/>
    <cellStyle name="Normal 126" xfId="685" xr:uid="{00000000-0005-0000-0000-0000AD020000}"/>
    <cellStyle name="Normal 127" xfId="686" xr:uid="{00000000-0005-0000-0000-0000AE020000}"/>
    <cellStyle name="Normal 128" xfId="687" xr:uid="{00000000-0005-0000-0000-0000AF020000}"/>
    <cellStyle name="Normal 129" xfId="688" xr:uid="{00000000-0005-0000-0000-0000B0020000}"/>
    <cellStyle name="Normal 13" xfId="689" xr:uid="{00000000-0005-0000-0000-0000B1020000}"/>
    <cellStyle name="Normal 13 2" xfId="690" xr:uid="{00000000-0005-0000-0000-0000B2020000}"/>
    <cellStyle name="Normal 13 2 2" xfId="691" xr:uid="{00000000-0005-0000-0000-0000B3020000}"/>
    <cellStyle name="Normal 13 3" xfId="692" xr:uid="{00000000-0005-0000-0000-0000B4020000}"/>
    <cellStyle name="Normal 130" xfId="693" xr:uid="{00000000-0005-0000-0000-0000B5020000}"/>
    <cellStyle name="Normal 131" xfId="694" xr:uid="{00000000-0005-0000-0000-0000B6020000}"/>
    <cellStyle name="Normal 132" xfId="695" xr:uid="{00000000-0005-0000-0000-0000B7020000}"/>
    <cellStyle name="Normal 133" xfId="696" xr:uid="{00000000-0005-0000-0000-0000B8020000}"/>
    <cellStyle name="Normal 134" xfId="697" xr:uid="{00000000-0005-0000-0000-0000B9020000}"/>
    <cellStyle name="Normal 135" xfId="698" xr:uid="{00000000-0005-0000-0000-0000BA020000}"/>
    <cellStyle name="Normal 136" xfId="699" xr:uid="{00000000-0005-0000-0000-0000BB020000}"/>
    <cellStyle name="Normal 137" xfId="700" xr:uid="{00000000-0005-0000-0000-0000BC020000}"/>
    <cellStyle name="Normal 138" xfId="701" xr:uid="{00000000-0005-0000-0000-0000BD020000}"/>
    <cellStyle name="Normal 139" xfId="702" xr:uid="{00000000-0005-0000-0000-0000BE020000}"/>
    <cellStyle name="Normal 14" xfId="703" xr:uid="{00000000-0005-0000-0000-0000BF020000}"/>
    <cellStyle name="Normal 14 2" xfId="704" xr:uid="{00000000-0005-0000-0000-0000C0020000}"/>
    <cellStyle name="Normal 14 3" xfId="705" xr:uid="{00000000-0005-0000-0000-0000C1020000}"/>
    <cellStyle name="Normal 14 3 2" xfId="706" xr:uid="{00000000-0005-0000-0000-0000C2020000}"/>
    <cellStyle name="Normal 140" xfId="707" xr:uid="{00000000-0005-0000-0000-0000C3020000}"/>
    <cellStyle name="Normal 141" xfId="708" xr:uid="{00000000-0005-0000-0000-0000C4020000}"/>
    <cellStyle name="Normal 15" xfId="709" xr:uid="{00000000-0005-0000-0000-0000C5020000}"/>
    <cellStyle name="Normal 15 2" xfId="710" xr:uid="{00000000-0005-0000-0000-0000C6020000}"/>
    <cellStyle name="Normal 15 2 2" xfId="711" xr:uid="{00000000-0005-0000-0000-0000C7020000}"/>
    <cellStyle name="Normal 15 3" xfId="712" xr:uid="{00000000-0005-0000-0000-0000C8020000}"/>
    <cellStyle name="Normal 16" xfId="713" xr:uid="{00000000-0005-0000-0000-0000C9020000}"/>
    <cellStyle name="Normal 16 2" xfId="714" xr:uid="{00000000-0005-0000-0000-0000CA020000}"/>
    <cellStyle name="Normal 17" xfId="715" xr:uid="{00000000-0005-0000-0000-0000CB020000}"/>
    <cellStyle name="Normal 17 2" xfId="716" xr:uid="{00000000-0005-0000-0000-0000CC020000}"/>
    <cellStyle name="Normal 17 2 2" xfId="717" xr:uid="{00000000-0005-0000-0000-0000CD020000}"/>
    <cellStyle name="Normal 18" xfId="718" xr:uid="{00000000-0005-0000-0000-0000CE020000}"/>
    <cellStyle name="Normal 18 2" xfId="719" xr:uid="{00000000-0005-0000-0000-0000CF020000}"/>
    <cellStyle name="Normal 18 3" xfId="720" xr:uid="{00000000-0005-0000-0000-0000D0020000}"/>
    <cellStyle name="Normal 18 4" xfId="721" xr:uid="{00000000-0005-0000-0000-0000D1020000}"/>
    <cellStyle name="Normal 19" xfId="722" xr:uid="{00000000-0005-0000-0000-0000D2020000}"/>
    <cellStyle name="Normal 19 2" xfId="723" xr:uid="{00000000-0005-0000-0000-0000D3020000}"/>
    <cellStyle name="Normal 19 3" xfId="724" xr:uid="{00000000-0005-0000-0000-0000D4020000}"/>
    <cellStyle name="Normal 2" xfId="725" xr:uid="{00000000-0005-0000-0000-0000D5020000}"/>
    <cellStyle name="Normal 2 2" xfId="726" xr:uid="{00000000-0005-0000-0000-0000D6020000}"/>
    <cellStyle name="Normal 2 2 2" xfId="727" xr:uid="{00000000-0005-0000-0000-0000D7020000}"/>
    <cellStyle name="Normal 2 2 2 2" xfId="728" xr:uid="{00000000-0005-0000-0000-0000D8020000}"/>
    <cellStyle name="Normal 2 2 3" xfId="729" xr:uid="{00000000-0005-0000-0000-0000D9020000}"/>
    <cellStyle name="Normal 2 2 4" xfId="730" xr:uid="{00000000-0005-0000-0000-0000DA020000}"/>
    <cellStyle name="Normal 2 2 5" xfId="731" xr:uid="{00000000-0005-0000-0000-0000DB020000}"/>
    <cellStyle name="Normal 2 2 6" xfId="732" xr:uid="{00000000-0005-0000-0000-0000DC020000}"/>
    <cellStyle name="Normal 2 3" xfId="733" xr:uid="{00000000-0005-0000-0000-0000DD020000}"/>
    <cellStyle name="Normal 2 3 2" xfId="734" xr:uid="{00000000-0005-0000-0000-0000DE020000}"/>
    <cellStyle name="Normal 2 3 2 2" xfId="735" xr:uid="{00000000-0005-0000-0000-0000DF020000}"/>
    <cellStyle name="Normal 2 3 3" xfId="736" xr:uid="{00000000-0005-0000-0000-0000E0020000}"/>
    <cellStyle name="Normal 2 3 4" xfId="737" xr:uid="{00000000-0005-0000-0000-0000E1020000}"/>
    <cellStyle name="Normal 2 4" xfId="738" xr:uid="{00000000-0005-0000-0000-0000E2020000}"/>
    <cellStyle name="Normal 2 4 2" xfId="739" xr:uid="{00000000-0005-0000-0000-0000E3020000}"/>
    <cellStyle name="Normal 2 5" xfId="740" xr:uid="{00000000-0005-0000-0000-0000E4020000}"/>
    <cellStyle name="Normal 2 6" xfId="741" xr:uid="{00000000-0005-0000-0000-0000E5020000}"/>
    <cellStyle name="Normal 2 7" xfId="742" xr:uid="{00000000-0005-0000-0000-0000E6020000}"/>
    <cellStyle name="Normal 2_INDIA VIA PKL" xfId="743" xr:uid="{00000000-0005-0000-0000-0000E7020000}"/>
    <cellStyle name="Normal 20" xfId="744" xr:uid="{00000000-0005-0000-0000-0000E8020000}"/>
    <cellStyle name="Normal 20 2" xfId="745" xr:uid="{00000000-0005-0000-0000-0000E9020000}"/>
    <cellStyle name="Normal 20 2 2" xfId="746" xr:uid="{00000000-0005-0000-0000-0000EA020000}"/>
    <cellStyle name="Normal 21" xfId="747" xr:uid="{00000000-0005-0000-0000-0000EB020000}"/>
    <cellStyle name="Normal 21 2" xfId="748" xr:uid="{00000000-0005-0000-0000-0000EC020000}"/>
    <cellStyle name="Normal 21 2 2" xfId="749" xr:uid="{00000000-0005-0000-0000-0000ED020000}"/>
    <cellStyle name="Normal 22" xfId="750" xr:uid="{00000000-0005-0000-0000-0000EE020000}"/>
    <cellStyle name="Normal 22 2" xfId="751" xr:uid="{00000000-0005-0000-0000-0000EF020000}"/>
    <cellStyle name="Normal 22 2 2" xfId="752" xr:uid="{00000000-0005-0000-0000-0000F0020000}"/>
    <cellStyle name="Normal 23" xfId="753" xr:uid="{00000000-0005-0000-0000-0000F1020000}"/>
    <cellStyle name="Normal 23 2" xfId="754" xr:uid="{00000000-0005-0000-0000-0000F2020000}"/>
    <cellStyle name="Normal 23 2 2" xfId="755" xr:uid="{00000000-0005-0000-0000-0000F3020000}"/>
    <cellStyle name="Normal 24" xfId="756" xr:uid="{00000000-0005-0000-0000-0000F4020000}"/>
    <cellStyle name="Normal 24 2" xfId="757" xr:uid="{00000000-0005-0000-0000-0000F5020000}"/>
    <cellStyle name="Normal 24 2 2" xfId="758" xr:uid="{00000000-0005-0000-0000-0000F6020000}"/>
    <cellStyle name="Normal 25" xfId="759" xr:uid="{00000000-0005-0000-0000-0000F7020000}"/>
    <cellStyle name="Normal 25 2" xfId="760" xr:uid="{00000000-0005-0000-0000-0000F8020000}"/>
    <cellStyle name="Normal 25 2 2" xfId="761" xr:uid="{00000000-0005-0000-0000-0000F9020000}"/>
    <cellStyle name="Normal 26" xfId="762" xr:uid="{00000000-0005-0000-0000-0000FA020000}"/>
    <cellStyle name="Normal 26 2" xfId="763" xr:uid="{00000000-0005-0000-0000-0000FB020000}"/>
    <cellStyle name="Normal 26 2 2" xfId="764" xr:uid="{00000000-0005-0000-0000-0000FC020000}"/>
    <cellStyle name="Normal 27" xfId="765" xr:uid="{00000000-0005-0000-0000-0000FD020000}"/>
    <cellStyle name="Normal 27 2" xfId="766" xr:uid="{00000000-0005-0000-0000-0000FE020000}"/>
    <cellStyle name="Normal 28" xfId="767" xr:uid="{00000000-0005-0000-0000-0000FF020000}"/>
    <cellStyle name="Normal 28 2" xfId="768" xr:uid="{00000000-0005-0000-0000-000000030000}"/>
    <cellStyle name="Normal 28 3" xfId="769" xr:uid="{00000000-0005-0000-0000-000001030000}"/>
    <cellStyle name="Normal 29" xfId="770" xr:uid="{00000000-0005-0000-0000-000002030000}"/>
    <cellStyle name="Normal 29 2" xfId="771" xr:uid="{00000000-0005-0000-0000-000003030000}"/>
    <cellStyle name="Normal 29 3" xfId="772" xr:uid="{00000000-0005-0000-0000-000004030000}"/>
    <cellStyle name="Normal 3" xfId="773" xr:uid="{00000000-0005-0000-0000-000005030000}"/>
    <cellStyle name="Normal 3 2" xfId="774" xr:uid="{00000000-0005-0000-0000-000006030000}"/>
    <cellStyle name="Normal 3 2 2" xfId="775" xr:uid="{00000000-0005-0000-0000-000007030000}"/>
    <cellStyle name="Normal 3 2 2 2" xfId="776" xr:uid="{00000000-0005-0000-0000-000008030000}"/>
    <cellStyle name="Normal 3 3" xfId="777" xr:uid="{00000000-0005-0000-0000-000009030000}"/>
    <cellStyle name="Normal 3 3 2" xfId="778" xr:uid="{00000000-0005-0000-0000-00000A030000}"/>
    <cellStyle name="Normal 3 3_JAPAN" xfId="779" xr:uid="{00000000-0005-0000-0000-00000B030000}"/>
    <cellStyle name="Normal 3 4" xfId="780" xr:uid="{00000000-0005-0000-0000-00000C030000}"/>
    <cellStyle name="Normal 3 5" xfId="781" xr:uid="{00000000-0005-0000-0000-00000D030000}"/>
    <cellStyle name="Normal 30" xfId="782" xr:uid="{00000000-0005-0000-0000-00000E030000}"/>
    <cellStyle name="Normal 30 2" xfId="783" xr:uid="{00000000-0005-0000-0000-00000F030000}"/>
    <cellStyle name="Normal 30 3" xfId="784" xr:uid="{00000000-0005-0000-0000-000010030000}"/>
    <cellStyle name="Normal 31" xfId="785" xr:uid="{00000000-0005-0000-0000-000011030000}"/>
    <cellStyle name="Normal 31 2" xfId="786" xr:uid="{00000000-0005-0000-0000-000012030000}"/>
    <cellStyle name="Normal 31 3" xfId="787" xr:uid="{00000000-0005-0000-0000-000013030000}"/>
    <cellStyle name="Normal 32" xfId="788" xr:uid="{00000000-0005-0000-0000-000014030000}"/>
    <cellStyle name="Normal 32 2" xfId="789" xr:uid="{00000000-0005-0000-0000-000015030000}"/>
    <cellStyle name="Normal 33" xfId="790" xr:uid="{00000000-0005-0000-0000-000016030000}"/>
    <cellStyle name="Normal 33 2" xfId="791" xr:uid="{00000000-0005-0000-0000-000017030000}"/>
    <cellStyle name="Normal 34" xfId="792" xr:uid="{00000000-0005-0000-0000-000018030000}"/>
    <cellStyle name="Normal 34 2" xfId="793" xr:uid="{00000000-0005-0000-0000-000019030000}"/>
    <cellStyle name="Normal 34 3" xfId="794" xr:uid="{00000000-0005-0000-0000-00001A030000}"/>
    <cellStyle name="Normal 35" xfId="795" xr:uid="{00000000-0005-0000-0000-00001B030000}"/>
    <cellStyle name="Normal 36" xfId="796" xr:uid="{00000000-0005-0000-0000-00001C030000}"/>
    <cellStyle name="Normal 36 2" xfId="797" xr:uid="{00000000-0005-0000-0000-00001D030000}"/>
    <cellStyle name="Normal 37" xfId="798" xr:uid="{00000000-0005-0000-0000-00001E030000}"/>
    <cellStyle name="Normal 37 2" xfId="799" xr:uid="{00000000-0005-0000-0000-00001F030000}"/>
    <cellStyle name="Normal 38" xfId="800" xr:uid="{00000000-0005-0000-0000-000020030000}"/>
    <cellStyle name="Normal 38 2" xfId="801" xr:uid="{00000000-0005-0000-0000-000021030000}"/>
    <cellStyle name="Normal 39" xfId="802" xr:uid="{00000000-0005-0000-0000-000022030000}"/>
    <cellStyle name="Normal 39 2" xfId="803" xr:uid="{00000000-0005-0000-0000-000023030000}"/>
    <cellStyle name="Normal 4" xfId="804" xr:uid="{00000000-0005-0000-0000-000024030000}"/>
    <cellStyle name="Normal 4 2" xfId="805" xr:uid="{00000000-0005-0000-0000-000025030000}"/>
    <cellStyle name="Normal 4 2 2" xfId="806" xr:uid="{00000000-0005-0000-0000-000026030000}"/>
    <cellStyle name="Normal 4 3" xfId="807" xr:uid="{00000000-0005-0000-0000-000027030000}"/>
    <cellStyle name="Normal 4 3 2" xfId="808" xr:uid="{00000000-0005-0000-0000-000028030000}"/>
    <cellStyle name="Normal 40" xfId="809" xr:uid="{00000000-0005-0000-0000-000029030000}"/>
    <cellStyle name="Normal 40 2" xfId="810" xr:uid="{00000000-0005-0000-0000-00002A030000}"/>
    <cellStyle name="Normal 41" xfId="811" xr:uid="{00000000-0005-0000-0000-00002B030000}"/>
    <cellStyle name="Normal 41 2" xfId="812" xr:uid="{00000000-0005-0000-0000-00002C030000}"/>
    <cellStyle name="Normal 42" xfId="813" xr:uid="{00000000-0005-0000-0000-00002D030000}"/>
    <cellStyle name="Normal 42 2" xfId="814" xr:uid="{00000000-0005-0000-0000-00002E030000}"/>
    <cellStyle name="Normal 43" xfId="815" xr:uid="{00000000-0005-0000-0000-00002F030000}"/>
    <cellStyle name="Normal 43 2" xfId="816" xr:uid="{00000000-0005-0000-0000-000030030000}"/>
    <cellStyle name="Normal 44" xfId="817" xr:uid="{00000000-0005-0000-0000-000031030000}"/>
    <cellStyle name="Normal 44 2" xfId="818" xr:uid="{00000000-0005-0000-0000-000032030000}"/>
    <cellStyle name="Normal 45" xfId="819" xr:uid="{00000000-0005-0000-0000-000033030000}"/>
    <cellStyle name="Normal 45 2" xfId="820" xr:uid="{00000000-0005-0000-0000-000034030000}"/>
    <cellStyle name="Normal 46" xfId="821" xr:uid="{00000000-0005-0000-0000-000035030000}"/>
    <cellStyle name="Normal 46 2" xfId="822" xr:uid="{00000000-0005-0000-0000-000036030000}"/>
    <cellStyle name="Normal 46 3" xfId="823" xr:uid="{00000000-0005-0000-0000-000037030000}"/>
    <cellStyle name="Normal 47" xfId="824" xr:uid="{00000000-0005-0000-0000-000038030000}"/>
    <cellStyle name="Normal 48" xfId="825" xr:uid="{00000000-0005-0000-0000-000039030000}"/>
    <cellStyle name="Normal 49" xfId="826" xr:uid="{00000000-0005-0000-0000-00003A030000}"/>
    <cellStyle name="Normal 5" xfId="827" xr:uid="{00000000-0005-0000-0000-00003B030000}"/>
    <cellStyle name="Normal 5 2" xfId="828" xr:uid="{00000000-0005-0000-0000-00003C030000}"/>
    <cellStyle name="Normal 5 2 2" xfId="829" xr:uid="{00000000-0005-0000-0000-00003D030000}"/>
    <cellStyle name="Normal 5 3" xfId="830" xr:uid="{00000000-0005-0000-0000-00003E030000}"/>
    <cellStyle name="Normal 5 3 2" xfId="831" xr:uid="{00000000-0005-0000-0000-00003F030000}"/>
    <cellStyle name="Normal 5 4" xfId="832" xr:uid="{00000000-0005-0000-0000-000040030000}"/>
    <cellStyle name="Normal 5 4 2" xfId="833" xr:uid="{00000000-0005-0000-0000-000041030000}"/>
    <cellStyle name="Normal 5 5" xfId="834" xr:uid="{00000000-0005-0000-0000-000042030000}"/>
    <cellStyle name="Normal 5 6" xfId="835" xr:uid="{00000000-0005-0000-0000-000043030000}"/>
    <cellStyle name="Normal 50" xfId="836" xr:uid="{00000000-0005-0000-0000-000044030000}"/>
    <cellStyle name="Normal 50 2" xfId="837" xr:uid="{00000000-0005-0000-0000-000045030000}"/>
    <cellStyle name="Normal 51" xfId="838" xr:uid="{00000000-0005-0000-0000-000046030000}"/>
    <cellStyle name="Normal 51 2" xfId="839" xr:uid="{00000000-0005-0000-0000-000047030000}"/>
    <cellStyle name="Normal 52" xfId="840" xr:uid="{00000000-0005-0000-0000-000048030000}"/>
    <cellStyle name="Normal 52 2" xfId="841" xr:uid="{00000000-0005-0000-0000-000049030000}"/>
    <cellStyle name="Normal 53" xfId="842" xr:uid="{00000000-0005-0000-0000-00004A030000}"/>
    <cellStyle name="Normal 53 2" xfId="843" xr:uid="{00000000-0005-0000-0000-00004B030000}"/>
    <cellStyle name="Normal 54" xfId="844" xr:uid="{00000000-0005-0000-0000-00004C030000}"/>
    <cellStyle name="Normal 54 2" xfId="845" xr:uid="{00000000-0005-0000-0000-00004D030000}"/>
    <cellStyle name="Normal 55" xfId="846" xr:uid="{00000000-0005-0000-0000-00004E030000}"/>
    <cellStyle name="Normal 55 2" xfId="847" xr:uid="{00000000-0005-0000-0000-00004F030000}"/>
    <cellStyle name="Normal 56" xfId="848" xr:uid="{00000000-0005-0000-0000-000050030000}"/>
    <cellStyle name="Normal 56 2" xfId="849" xr:uid="{00000000-0005-0000-0000-000051030000}"/>
    <cellStyle name="Normal 57" xfId="850" xr:uid="{00000000-0005-0000-0000-000052030000}"/>
    <cellStyle name="Normal 57 2" xfId="851" xr:uid="{00000000-0005-0000-0000-000053030000}"/>
    <cellStyle name="Normal 58" xfId="852" xr:uid="{00000000-0005-0000-0000-000054030000}"/>
    <cellStyle name="Normal 59" xfId="853" xr:uid="{00000000-0005-0000-0000-000055030000}"/>
    <cellStyle name="Normal 59 2" xfId="854" xr:uid="{00000000-0005-0000-0000-000056030000}"/>
    <cellStyle name="Normal 6" xfId="855" xr:uid="{00000000-0005-0000-0000-000057030000}"/>
    <cellStyle name="Normal 6 2" xfId="856" xr:uid="{00000000-0005-0000-0000-000058030000}"/>
    <cellStyle name="Normal 6 2 2" xfId="857" xr:uid="{00000000-0005-0000-0000-000059030000}"/>
    <cellStyle name="Normal 6 3" xfId="858" xr:uid="{00000000-0005-0000-0000-00005A030000}"/>
    <cellStyle name="Normal 6 4" xfId="859" xr:uid="{00000000-0005-0000-0000-00005B030000}"/>
    <cellStyle name="Normal 60" xfId="860" xr:uid="{00000000-0005-0000-0000-00005C030000}"/>
    <cellStyle name="Normal 60 2" xfId="861" xr:uid="{00000000-0005-0000-0000-00005D030000}"/>
    <cellStyle name="Normal 61" xfId="862" xr:uid="{00000000-0005-0000-0000-00005E030000}"/>
    <cellStyle name="Normal 61 2" xfId="863" xr:uid="{00000000-0005-0000-0000-00005F030000}"/>
    <cellStyle name="Normal 61 3" xfId="864" xr:uid="{00000000-0005-0000-0000-000060030000}"/>
    <cellStyle name="Normal 62" xfId="865" xr:uid="{00000000-0005-0000-0000-000061030000}"/>
    <cellStyle name="Normal 62 2" xfId="866" xr:uid="{00000000-0005-0000-0000-000062030000}"/>
    <cellStyle name="Normal 63" xfId="867" xr:uid="{00000000-0005-0000-0000-000063030000}"/>
    <cellStyle name="Normal 63 2" xfId="868" xr:uid="{00000000-0005-0000-0000-000064030000}"/>
    <cellStyle name="Normal 63 3" xfId="869" xr:uid="{00000000-0005-0000-0000-000065030000}"/>
    <cellStyle name="Normal 64" xfId="870" xr:uid="{00000000-0005-0000-0000-000066030000}"/>
    <cellStyle name="Normal 64 2" xfId="871" xr:uid="{00000000-0005-0000-0000-000067030000}"/>
    <cellStyle name="Normal 65" xfId="872" xr:uid="{00000000-0005-0000-0000-000068030000}"/>
    <cellStyle name="Normal 65 2" xfId="873" xr:uid="{00000000-0005-0000-0000-000069030000}"/>
    <cellStyle name="Normal 66" xfId="874" xr:uid="{00000000-0005-0000-0000-00006A030000}"/>
    <cellStyle name="Normal 66 2" xfId="875" xr:uid="{00000000-0005-0000-0000-00006B030000}"/>
    <cellStyle name="Normal 67" xfId="876" xr:uid="{00000000-0005-0000-0000-00006C030000}"/>
    <cellStyle name="Normal 67 2" xfId="877" xr:uid="{00000000-0005-0000-0000-00006D030000}"/>
    <cellStyle name="Normal 67 3" xfId="878" xr:uid="{00000000-0005-0000-0000-00006E030000}"/>
    <cellStyle name="Normal 68" xfId="879" xr:uid="{00000000-0005-0000-0000-00006F030000}"/>
    <cellStyle name="Normal 68 2" xfId="880" xr:uid="{00000000-0005-0000-0000-000070030000}"/>
    <cellStyle name="Normal 68 3" xfId="881" xr:uid="{00000000-0005-0000-0000-000071030000}"/>
    <cellStyle name="Normal 69" xfId="882" xr:uid="{00000000-0005-0000-0000-000072030000}"/>
    <cellStyle name="Normal 69 2" xfId="883" xr:uid="{00000000-0005-0000-0000-000073030000}"/>
    <cellStyle name="Normal 7" xfId="884" xr:uid="{00000000-0005-0000-0000-000074030000}"/>
    <cellStyle name="Normal 7 2" xfId="885" xr:uid="{00000000-0005-0000-0000-000075030000}"/>
    <cellStyle name="Normal 7 3" xfId="886" xr:uid="{00000000-0005-0000-0000-000076030000}"/>
    <cellStyle name="Normal 70" xfId="887" xr:uid="{00000000-0005-0000-0000-000077030000}"/>
    <cellStyle name="Normal 70 2" xfId="888" xr:uid="{00000000-0005-0000-0000-000078030000}"/>
    <cellStyle name="Normal 71" xfId="889" xr:uid="{00000000-0005-0000-0000-000079030000}"/>
    <cellStyle name="Normal 72" xfId="890" xr:uid="{00000000-0005-0000-0000-00007A030000}"/>
    <cellStyle name="Normal 72 2" xfId="891" xr:uid="{00000000-0005-0000-0000-00007B030000}"/>
    <cellStyle name="Normal 73" xfId="892" xr:uid="{00000000-0005-0000-0000-00007C030000}"/>
    <cellStyle name="Normal 74" xfId="893" xr:uid="{00000000-0005-0000-0000-00007D030000}"/>
    <cellStyle name="Normal 74 2" xfId="894" xr:uid="{00000000-0005-0000-0000-00007E030000}"/>
    <cellStyle name="Normal 75" xfId="895" xr:uid="{00000000-0005-0000-0000-00007F030000}"/>
    <cellStyle name="Normal 75 2" xfId="896" xr:uid="{00000000-0005-0000-0000-000080030000}"/>
    <cellStyle name="Normal 76" xfId="897" xr:uid="{00000000-0005-0000-0000-000081030000}"/>
    <cellStyle name="Normal 76 2" xfId="898" xr:uid="{00000000-0005-0000-0000-000082030000}"/>
    <cellStyle name="Normal 76 3" xfId="899" xr:uid="{00000000-0005-0000-0000-000083030000}"/>
    <cellStyle name="Normal 77" xfId="900" xr:uid="{00000000-0005-0000-0000-000084030000}"/>
    <cellStyle name="Normal 77 2" xfId="901" xr:uid="{00000000-0005-0000-0000-000085030000}"/>
    <cellStyle name="Normal 77 3" xfId="902" xr:uid="{00000000-0005-0000-0000-000086030000}"/>
    <cellStyle name="Normal 78" xfId="903" xr:uid="{00000000-0005-0000-0000-000087030000}"/>
    <cellStyle name="Normal 78 2" xfId="904" xr:uid="{00000000-0005-0000-0000-000088030000}"/>
    <cellStyle name="Normal 79" xfId="905" xr:uid="{00000000-0005-0000-0000-000089030000}"/>
    <cellStyle name="Normal 79 2" xfId="906" xr:uid="{00000000-0005-0000-0000-00008A030000}"/>
    <cellStyle name="Normal 79 3" xfId="907" xr:uid="{00000000-0005-0000-0000-00008B030000}"/>
    <cellStyle name="Normal 8" xfId="908" xr:uid="{00000000-0005-0000-0000-00008C030000}"/>
    <cellStyle name="Normal 8 2" xfId="909" xr:uid="{00000000-0005-0000-0000-00008D030000}"/>
    <cellStyle name="Normal 8 3" xfId="910" xr:uid="{00000000-0005-0000-0000-00008E030000}"/>
    <cellStyle name="Normal 8 4" xfId="911" xr:uid="{00000000-0005-0000-0000-00008F030000}"/>
    <cellStyle name="Normal 8 5" xfId="912" xr:uid="{00000000-0005-0000-0000-000090030000}"/>
    <cellStyle name="Normal 80" xfId="913" xr:uid="{00000000-0005-0000-0000-000091030000}"/>
    <cellStyle name="Normal 80 2" xfId="914" xr:uid="{00000000-0005-0000-0000-000092030000}"/>
    <cellStyle name="Normal 81" xfId="915" xr:uid="{00000000-0005-0000-0000-000093030000}"/>
    <cellStyle name="Normal 81 2" xfId="916" xr:uid="{00000000-0005-0000-0000-000094030000}"/>
    <cellStyle name="Normal 81 3" xfId="917" xr:uid="{00000000-0005-0000-0000-000095030000}"/>
    <cellStyle name="Normal 82" xfId="918" xr:uid="{00000000-0005-0000-0000-000096030000}"/>
    <cellStyle name="Normal 82 2" xfId="919" xr:uid="{00000000-0005-0000-0000-000097030000}"/>
    <cellStyle name="Normal 82 3" xfId="920" xr:uid="{00000000-0005-0000-0000-000098030000}"/>
    <cellStyle name="Normal 83" xfId="921" xr:uid="{00000000-0005-0000-0000-000099030000}"/>
    <cellStyle name="Normal 83 2" xfId="922" xr:uid="{00000000-0005-0000-0000-00009A030000}"/>
    <cellStyle name="Normal 84" xfId="923" xr:uid="{00000000-0005-0000-0000-00009B030000}"/>
    <cellStyle name="Normal 84 2" xfId="924" xr:uid="{00000000-0005-0000-0000-00009C030000}"/>
    <cellStyle name="Normal 84 3" xfId="925" xr:uid="{00000000-0005-0000-0000-00009D030000}"/>
    <cellStyle name="Normal 85" xfId="926" xr:uid="{00000000-0005-0000-0000-00009E030000}"/>
    <cellStyle name="Normal 85 2" xfId="927" xr:uid="{00000000-0005-0000-0000-00009F030000}"/>
    <cellStyle name="Normal 86" xfId="928" xr:uid="{00000000-0005-0000-0000-0000A0030000}"/>
    <cellStyle name="Normal 86 2" xfId="929" xr:uid="{00000000-0005-0000-0000-0000A1030000}"/>
    <cellStyle name="Normal 86 3" xfId="930" xr:uid="{00000000-0005-0000-0000-0000A2030000}"/>
    <cellStyle name="Normal 87" xfId="931" xr:uid="{00000000-0005-0000-0000-0000A3030000}"/>
    <cellStyle name="Normal 87 2" xfId="932" xr:uid="{00000000-0005-0000-0000-0000A4030000}"/>
    <cellStyle name="Normal 88" xfId="933" xr:uid="{00000000-0005-0000-0000-0000A5030000}"/>
    <cellStyle name="Normal 89" xfId="934" xr:uid="{00000000-0005-0000-0000-0000A6030000}"/>
    <cellStyle name="Normal 89 2" xfId="935" xr:uid="{00000000-0005-0000-0000-0000A7030000}"/>
    <cellStyle name="Normal 9" xfId="936" xr:uid="{00000000-0005-0000-0000-0000A8030000}"/>
    <cellStyle name="Normal 9 2" xfId="937" xr:uid="{00000000-0005-0000-0000-0000A9030000}"/>
    <cellStyle name="Normal 9 2 2" xfId="938" xr:uid="{00000000-0005-0000-0000-0000AA030000}"/>
    <cellStyle name="Normal 9 3" xfId="939" xr:uid="{00000000-0005-0000-0000-0000AB030000}"/>
    <cellStyle name="Normal 9 4" xfId="940" xr:uid="{00000000-0005-0000-0000-0000AC030000}"/>
    <cellStyle name="Normal 90" xfId="941" xr:uid="{00000000-0005-0000-0000-0000AD030000}"/>
    <cellStyle name="Normal 90 2" xfId="942" xr:uid="{00000000-0005-0000-0000-0000AE030000}"/>
    <cellStyle name="Normal 91" xfId="943" xr:uid="{00000000-0005-0000-0000-0000AF030000}"/>
    <cellStyle name="Normal 91 2" xfId="944" xr:uid="{00000000-0005-0000-0000-0000B0030000}"/>
    <cellStyle name="Normal 92" xfId="945" xr:uid="{00000000-0005-0000-0000-0000B1030000}"/>
    <cellStyle name="Normal 92 2" xfId="946" xr:uid="{00000000-0005-0000-0000-0000B2030000}"/>
    <cellStyle name="Normal 93" xfId="947" xr:uid="{00000000-0005-0000-0000-0000B3030000}"/>
    <cellStyle name="Normal 93 2" xfId="948" xr:uid="{00000000-0005-0000-0000-0000B4030000}"/>
    <cellStyle name="Normal 94" xfId="949" xr:uid="{00000000-0005-0000-0000-0000B5030000}"/>
    <cellStyle name="Normal 94 2" xfId="950" xr:uid="{00000000-0005-0000-0000-0000B6030000}"/>
    <cellStyle name="Normal 95" xfId="951" xr:uid="{00000000-0005-0000-0000-0000B7030000}"/>
    <cellStyle name="Normal 95 2" xfId="952" xr:uid="{00000000-0005-0000-0000-0000B8030000}"/>
    <cellStyle name="Normal 96" xfId="953" xr:uid="{00000000-0005-0000-0000-0000B9030000}"/>
    <cellStyle name="Normal 96 2" xfId="954" xr:uid="{00000000-0005-0000-0000-0000BA030000}"/>
    <cellStyle name="Normal 97" xfId="955" xr:uid="{00000000-0005-0000-0000-0000BB030000}"/>
    <cellStyle name="Normal 97 2" xfId="956" xr:uid="{00000000-0005-0000-0000-0000BC030000}"/>
    <cellStyle name="Normal 98" xfId="957" xr:uid="{00000000-0005-0000-0000-0000BD030000}"/>
    <cellStyle name="Normal 98 2" xfId="958" xr:uid="{00000000-0005-0000-0000-0000BE030000}"/>
    <cellStyle name="Normal 99" xfId="959" xr:uid="{00000000-0005-0000-0000-0000BF030000}"/>
    <cellStyle name="Normal 99 2" xfId="960" xr:uid="{00000000-0005-0000-0000-0000C0030000}"/>
    <cellStyle name="Normal_A MIX SCHEDULE LCL JUN 2015" xfId="961" xr:uid="{00000000-0005-0000-0000-0000C1030000}"/>
    <cellStyle name="Normal_HAI PHONG NEW JULY" xfId="962" xr:uid="{00000000-0005-0000-0000-0000C2030000}"/>
    <cellStyle name="Normal_HAI PHONG NEW JULY 2" xfId="963" xr:uid="{00000000-0005-0000-0000-0000C3030000}"/>
    <cellStyle name="Normal_HYUNDAI SCHEDULE-INTRA ASIA JAN-FEB 2011" xfId="964" xr:uid="{00000000-0005-0000-0000-0000C4030000}"/>
    <cellStyle name="Normal_JCV OCT 05" xfId="965" xr:uid="{00000000-0005-0000-0000-0000C5030000}"/>
    <cellStyle name="Normal_SIN FEB 2014" xfId="966" xr:uid="{00000000-0005-0000-0000-0000C6030000}"/>
    <cellStyle name="Normal_VINATRANS - LCL JAPAN" xfId="967" xr:uid="{00000000-0005-0000-0000-0000C7030000}"/>
    <cellStyle name="normální 2" xfId="968" xr:uid="{00000000-0005-0000-0000-0000C8030000}"/>
    <cellStyle name="normální 2 2" xfId="969" xr:uid="{00000000-0005-0000-0000-0000C9030000}"/>
    <cellStyle name="normální 2_Xl0001353" xfId="970" xr:uid="{00000000-0005-0000-0000-0000CA030000}"/>
    <cellStyle name="normální_04Road" xfId="971" xr:uid="{00000000-0005-0000-0000-0000CB030000}"/>
    <cellStyle name="Note 2" xfId="972" xr:uid="{00000000-0005-0000-0000-0000CC030000}"/>
    <cellStyle name="Note 2 2" xfId="973" xr:uid="{00000000-0005-0000-0000-0000CD030000}"/>
    <cellStyle name="Note 2 2 2" xfId="974" xr:uid="{00000000-0005-0000-0000-0000CE030000}"/>
    <cellStyle name="Note 2 3" xfId="975" xr:uid="{00000000-0005-0000-0000-0000CF030000}"/>
    <cellStyle name="Note 3" xfId="976" xr:uid="{00000000-0005-0000-0000-0000D0030000}"/>
    <cellStyle name="Note 3 2" xfId="977" xr:uid="{00000000-0005-0000-0000-0000D1030000}"/>
    <cellStyle name="Note 4" xfId="978" xr:uid="{00000000-0005-0000-0000-0000D2030000}"/>
    <cellStyle name="Note 5" xfId="979" xr:uid="{00000000-0005-0000-0000-0000D3030000}"/>
    <cellStyle name="Note 5 2" xfId="980" xr:uid="{00000000-0005-0000-0000-0000D4030000}"/>
    <cellStyle name="Note 6" xfId="981" xr:uid="{00000000-0005-0000-0000-0000D5030000}"/>
    <cellStyle name="Note 6 2" xfId="982" xr:uid="{00000000-0005-0000-0000-0000D6030000}"/>
    <cellStyle name="Note 6 3" xfId="983" xr:uid="{00000000-0005-0000-0000-0000D7030000}"/>
    <cellStyle name="Output 2" xfId="984" xr:uid="{00000000-0005-0000-0000-0000D8030000}"/>
    <cellStyle name="Output 2 2" xfId="985" xr:uid="{00000000-0005-0000-0000-0000D9030000}"/>
    <cellStyle name="Output 2 2 2" xfId="986" xr:uid="{00000000-0005-0000-0000-0000DA030000}"/>
    <cellStyle name="Output 2 3" xfId="987" xr:uid="{00000000-0005-0000-0000-0000DB030000}"/>
    <cellStyle name="Output 3" xfId="988" xr:uid="{00000000-0005-0000-0000-0000DC030000}"/>
    <cellStyle name="Output 3 2" xfId="989" xr:uid="{00000000-0005-0000-0000-0000DD030000}"/>
    <cellStyle name="Output 4" xfId="990" xr:uid="{00000000-0005-0000-0000-0000DE030000}"/>
    <cellStyle name="Output 4 2" xfId="991" xr:uid="{00000000-0005-0000-0000-0000DF030000}"/>
    <cellStyle name="Output 5" xfId="992" xr:uid="{00000000-0005-0000-0000-0000E0030000}"/>
    <cellStyle name="Output 5 2" xfId="993" xr:uid="{00000000-0005-0000-0000-0000E1030000}"/>
    <cellStyle name="Output 6" xfId="994" xr:uid="{00000000-0005-0000-0000-0000E2030000}"/>
    <cellStyle name="Percent" xfId="995" builtinId="5"/>
    <cellStyle name="Percent [2]" xfId="996" xr:uid="{00000000-0005-0000-0000-0000E4030000}"/>
    <cellStyle name="Percent [2] 2" xfId="997" xr:uid="{00000000-0005-0000-0000-0000E5030000}"/>
    <cellStyle name="Percent [2] 3" xfId="998" xr:uid="{00000000-0005-0000-0000-0000E6030000}"/>
    <cellStyle name="Percent [2] 3 2" xfId="999" xr:uid="{00000000-0005-0000-0000-0000E7030000}"/>
    <cellStyle name="Percent [2] 4" xfId="1000" xr:uid="{00000000-0005-0000-0000-0000E8030000}"/>
    <cellStyle name="Percent [2] 4 2" xfId="1001" xr:uid="{00000000-0005-0000-0000-0000E9030000}"/>
    <cellStyle name="Percent [2] 5" xfId="1002" xr:uid="{00000000-0005-0000-0000-0000EA030000}"/>
    <cellStyle name="Percent [2] 6" xfId="1003" xr:uid="{00000000-0005-0000-0000-0000EB030000}"/>
    <cellStyle name="Percent [2] 7" xfId="1004" xr:uid="{00000000-0005-0000-0000-0000EC030000}"/>
    <cellStyle name="Percent 2" xfId="1005" xr:uid="{00000000-0005-0000-0000-0000ED030000}"/>
    <cellStyle name="Percent 3" xfId="1006" xr:uid="{00000000-0005-0000-0000-0000EE030000}"/>
    <cellStyle name="Percent 4" xfId="1007" xr:uid="{00000000-0005-0000-0000-0000EF030000}"/>
    <cellStyle name="Percent 5" xfId="1008" xr:uid="{00000000-0005-0000-0000-0000F0030000}"/>
    <cellStyle name="Percent 6" xfId="1009" xr:uid="{00000000-0005-0000-0000-0000F1030000}"/>
    <cellStyle name="Percent 7" xfId="1010" xr:uid="{00000000-0005-0000-0000-0000F2030000}"/>
    <cellStyle name="Percent 8" xfId="1011" xr:uid="{00000000-0005-0000-0000-0000F3030000}"/>
    <cellStyle name="Percent 9" xfId="1012" xr:uid="{00000000-0005-0000-0000-0000F4030000}"/>
    <cellStyle name="PERCENTAGE" xfId="1013" xr:uid="{00000000-0005-0000-0000-0000F5030000}"/>
    <cellStyle name="PERCENTAGE 2" xfId="1014" xr:uid="{00000000-0005-0000-0000-0000F6030000}"/>
    <cellStyle name="PERCENTAGE 3" xfId="1015" xr:uid="{00000000-0005-0000-0000-0000F7030000}"/>
    <cellStyle name="PERCENTAGE 3 2" xfId="1016" xr:uid="{00000000-0005-0000-0000-0000F8030000}"/>
    <cellStyle name="PERCENTAGE 4" xfId="1017" xr:uid="{00000000-0005-0000-0000-0000F9030000}"/>
    <cellStyle name="PERCENTAGE 4 2" xfId="1018" xr:uid="{00000000-0005-0000-0000-0000FA030000}"/>
    <cellStyle name="PERCENTAGE 5" xfId="1019" xr:uid="{00000000-0005-0000-0000-0000FB030000}"/>
    <cellStyle name="PERCENTAGE 6" xfId="1020" xr:uid="{00000000-0005-0000-0000-0000FC030000}"/>
    <cellStyle name="RevList" xfId="1021" xr:uid="{00000000-0005-0000-0000-0000FD030000}"/>
    <cellStyle name="S—_x0008_" xfId="1022" xr:uid="{00000000-0005-0000-0000-0000FE030000}"/>
    <cellStyle name="Special" xfId="1023" xr:uid="{00000000-0005-0000-0000-0000FF030000}"/>
    <cellStyle name="Special 2" xfId="1024" xr:uid="{00000000-0005-0000-0000-000000040000}"/>
    <cellStyle name="Special 2 2" xfId="1025" xr:uid="{00000000-0005-0000-0000-000001040000}"/>
    <cellStyle name="Special_A MIX SCHEDULE LCL JUN 2015" xfId="1026" xr:uid="{00000000-0005-0000-0000-000002040000}"/>
    <cellStyle name="Style 1" xfId="1027" xr:uid="{00000000-0005-0000-0000-000003040000}"/>
    <cellStyle name="Style 1 2" xfId="1028" xr:uid="{00000000-0005-0000-0000-000004040000}"/>
    <cellStyle name="Style 1 2 2" xfId="1029" xr:uid="{00000000-0005-0000-0000-000005040000}"/>
    <cellStyle name="Style 1 2 2 2" xfId="1030" xr:uid="{00000000-0005-0000-0000-000006040000}"/>
    <cellStyle name="Style 1 2 3" xfId="1031" xr:uid="{00000000-0005-0000-0000-000007040000}"/>
    <cellStyle name="Style 1 2 3 2" xfId="1032" xr:uid="{00000000-0005-0000-0000-000008040000}"/>
    <cellStyle name="Style 1 3" xfId="1033" xr:uid="{00000000-0005-0000-0000-000009040000}"/>
    <cellStyle name="Style 1 3 2" xfId="1034" xr:uid="{00000000-0005-0000-0000-00000A040000}"/>
    <cellStyle name="Style 1_A MIX SCHEDULE LCL JUN 2015" xfId="1035" xr:uid="{00000000-0005-0000-0000-00000B040000}"/>
    <cellStyle name="Style 2" xfId="1036" xr:uid="{00000000-0005-0000-0000-00000C040000}"/>
    <cellStyle name="Style 3" xfId="1037" xr:uid="{00000000-0005-0000-0000-00000D040000}"/>
    <cellStyle name="Style 4" xfId="1038" xr:uid="{00000000-0005-0000-0000-00000E040000}"/>
    <cellStyle name="Style 5" xfId="1039" xr:uid="{00000000-0005-0000-0000-00000F040000}"/>
    <cellStyle name="subhead" xfId="1040" xr:uid="{00000000-0005-0000-0000-000010040000}"/>
    <cellStyle name="Subtotal" xfId="1041" xr:uid="{00000000-0005-0000-0000-000011040000}"/>
    <cellStyle name="Title 2" xfId="1042" xr:uid="{00000000-0005-0000-0000-000012040000}"/>
    <cellStyle name="Title 2 2" xfId="1043" xr:uid="{00000000-0005-0000-0000-000013040000}"/>
    <cellStyle name="Title 2 2 2" xfId="1044" xr:uid="{00000000-0005-0000-0000-000014040000}"/>
    <cellStyle name="Title 2 3" xfId="1045" xr:uid="{00000000-0005-0000-0000-000015040000}"/>
    <cellStyle name="Title 3" xfId="1046" xr:uid="{00000000-0005-0000-0000-000016040000}"/>
    <cellStyle name="Title 3 2" xfId="1047" xr:uid="{00000000-0005-0000-0000-000017040000}"/>
    <cellStyle name="Title 4" xfId="1048" xr:uid="{00000000-0005-0000-0000-000018040000}"/>
    <cellStyle name="Title 4 2" xfId="1049" xr:uid="{00000000-0005-0000-0000-000019040000}"/>
    <cellStyle name="Title 5" xfId="1050" xr:uid="{00000000-0005-0000-0000-00001A040000}"/>
    <cellStyle name="Title 6" xfId="1051" xr:uid="{00000000-0005-0000-0000-00001B040000}"/>
    <cellStyle name="Total 2" xfId="1052" xr:uid="{00000000-0005-0000-0000-00001C040000}"/>
    <cellStyle name="Total 2 2" xfId="1053" xr:uid="{00000000-0005-0000-0000-00001D040000}"/>
    <cellStyle name="Total 2 2 2" xfId="1054" xr:uid="{00000000-0005-0000-0000-00001E040000}"/>
    <cellStyle name="Total 3" xfId="1055" xr:uid="{00000000-0005-0000-0000-00001F040000}"/>
    <cellStyle name="Total 4" xfId="1056" xr:uid="{00000000-0005-0000-0000-000020040000}"/>
    <cellStyle name="Total 4 2" xfId="1057" xr:uid="{00000000-0005-0000-0000-000021040000}"/>
    <cellStyle name="Total 5" xfId="1058" xr:uid="{00000000-0005-0000-0000-000022040000}"/>
    <cellStyle name="Total 5 2" xfId="1059" xr:uid="{00000000-0005-0000-0000-000023040000}"/>
    <cellStyle name="Warning Text 2" xfId="1060" xr:uid="{00000000-0005-0000-0000-000024040000}"/>
    <cellStyle name="Warning Text 2 2" xfId="1061" xr:uid="{00000000-0005-0000-0000-000025040000}"/>
    <cellStyle name="Warning Text 3" xfId="1062" xr:uid="{00000000-0005-0000-0000-000026040000}"/>
    <cellStyle name="Warning Text 3 2" xfId="1063" xr:uid="{00000000-0005-0000-0000-000027040000}"/>
    <cellStyle name="Warning Text 4" xfId="1064" xr:uid="{00000000-0005-0000-0000-000028040000}"/>
    <cellStyle name="Warning Text 5" xfId="1065" xr:uid="{00000000-0005-0000-0000-000029040000}"/>
    <cellStyle name="アクセント 1" xfId="1066" xr:uid="{00000000-0005-0000-0000-00002A040000}"/>
    <cellStyle name="アクセント 2" xfId="1067" xr:uid="{00000000-0005-0000-0000-00002B040000}"/>
    <cellStyle name="アクセント 3" xfId="1068" xr:uid="{00000000-0005-0000-0000-00002C040000}"/>
    <cellStyle name="アクセント 4" xfId="1069" xr:uid="{00000000-0005-0000-0000-00002D040000}"/>
    <cellStyle name="アクセント 5" xfId="1070" xr:uid="{00000000-0005-0000-0000-00002E040000}"/>
    <cellStyle name="アクセント 6" xfId="1071" xr:uid="{00000000-0005-0000-0000-00002F040000}"/>
    <cellStyle name="タイトル" xfId="1072" xr:uid="{00000000-0005-0000-0000-000030040000}"/>
    <cellStyle name="チェック セル" xfId="1073" xr:uid="{00000000-0005-0000-0000-000031040000}"/>
    <cellStyle name="どちらでもない" xfId="1074" xr:uid="{00000000-0005-0000-0000-000032040000}"/>
    <cellStyle name="ハイパー??ク" xfId="1075" xr:uid="{00000000-0005-0000-0000-000033040000}"/>
    <cellStyle name="ハイパー??ク 2" xfId="1076" xr:uid="{00000000-0005-0000-0000-000034040000}"/>
    <cellStyle name="ハイパー??ク 2 2" xfId="1077" xr:uid="{00000000-0005-0000-0000-000035040000}"/>
    <cellStyle name="ハイパー??ク 2 3" xfId="1078" xr:uid="{00000000-0005-0000-0000-000036040000}"/>
    <cellStyle name="ハイパー??ク 3" xfId="1079" xr:uid="{00000000-0005-0000-0000-000037040000}"/>
    <cellStyle name="ハイパー??ク_A MIX SCHEDULE LCL JUN 2015" xfId="1080" xr:uid="{00000000-0005-0000-0000-000038040000}"/>
    <cellStyle name="メモ" xfId="1081" xr:uid="{00000000-0005-0000-0000-000039040000}"/>
    <cellStyle name="リンク セル" xfId="1082" xr:uid="{00000000-0005-0000-0000-00003A040000}"/>
    <cellStyle name="เครื่องหมายจุลภาค [0]_N1222H#" xfId="1083" xr:uid="{00000000-0005-0000-0000-00003B040000}"/>
    <cellStyle name="เครื่องหมายจุลภาค_N1222H#" xfId="1084" xr:uid="{00000000-0005-0000-0000-00003C040000}"/>
    <cellStyle name="เครื่องหมายสกุลเงิน [0]_N1222H#" xfId="1085" xr:uid="{00000000-0005-0000-0000-00003D040000}"/>
    <cellStyle name="เครื่องหมายสกุลเงิน_N1222H#" xfId="1086" xr:uid="{00000000-0005-0000-0000-00003E040000}"/>
    <cellStyle name="ปกติ_N1222H#" xfId="1087" xr:uid="{00000000-0005-0000-0000-00003F040000}"/>
    <cellStyle name="똿뗦먛귟 [0.00]_PRODUCT DETAIL Q1" xfId="1088" xr:uid="{00000000-0005-0000-0000-000040040000}"/>
    <cellStyle name="똿뗦먛귟_PRODUCT DETAIL Q1" xfId="1089" xr:uid="{00000000-0005-0000-0000-000041040000}"/>
    <cellStyle name="믅됞 [0.00]_PRODUCT DETAIL Q1" xfId="1090" xr:uid="{00000000-0005-0000-0000-000042040000}"/>
    <cellStyle name="믅됞_PRODUCT DETAIL Q1" xfId="1091" xr:uid="{00000000-0005-0000-0000-000043040000}"/>
    <cellStyle name="백분율_HOBONG" xfId="1092" xr:uid="{00000000-0005-0000-0000-000044040000}"/>
    <cellStyle name="뷭?_BOOKSHIP" xfId="1093" xr:uid="{00000000-0005-0000-0000-000045040000}"/>
    <cellStyle name="콤마 [0]_1202" xfId="1094" xr:uid="{00000000-0005-0000-0000-000046040000}"/>
    <cellStyle name="콤마_1202" xfId="1095" xr:uid="{00000000-0005-0000-0000-000047040000}"/>
    <cellStyle name="통화 [0]_1202" xfId="1096" xr:uid="{00000000-0005-0000-0000-000048040000}"/>
    <cellStyle name="통화_1202" xfId="1097" xr:uid="{00000000-0005-0000-0000-000049040000}"/>
    <cellStyle name="표준_(정보부문)월별인원계획" xfId="1098" xr:uid="{00000000-0005-0000-0000-00004A040000}"/>
    <cellStyle name="一般_2005-03-01 Long Term Schedule-China-1" xfId="1099" xr:uid="{00000000-0005-0000-0000-00004B040000}"/>
    <cellStyle name="中等" xfId="1100" xr:uid="{00000000-0005-0000-0000-00004C040000}"/>
    <cellStyle name="備註" xfId="1101" xr:uid="{00000000-0005-0000-0000-00004D040000}"/>
    <cellStyle name="入力" xfId="1102" xr:uid="{00000000-0005-0000-0000-00004E040000}"/>
    <cellStyle name="出力" xfId="1103" xr:uid="{00000000-0005-0000-0000-00004F040000}"/>
    <cellStyle name="千位分隔[0]_DAILY" xfId="1104" xr:uid="{00000000-0005-0000-0000-000050040000}"/>
    <cellStyle name="千位分隔_DAILY" xfId="1105" xr:uid="{00000000-0005-0000-0000-000051040000}"/>
    <cellStyle name="千分位[0]_ASE1004A" xfId="1106" xr:uid="{00000000-0005-0000-0000-000052040000}"/>
    <cellStyle name="千分位_ASE1004A" xfId="1107" xr:uid="{00000000-0005-0000-0000-000053040000}"/>
    <cellStyle name="合計" xfId="1108" xr:uid="{00000000-0005-0000-0000-000054040000}"/>
    <cellStyle name="壞" xfId="1109" xr:uid="{00000000-0005-0000-0000-000055040000}"/>
    <cellStyle name="好" xfId="1110" xr:uid="{00000000-0005-0000-0000-000056040000}"/>
    <cellStyle name="好 2" xfId="1111" xr:uid="{00000000-0005-0000-0000-000057040000}"/>
    <cellStyle name="好_MED WB ARB 1st Quarter 2013" xfId="1112" xr:uid="{00000000-0005-0000-0000-000058040000}"/>
    <cellStyle name="好_MED WB ARB 1st Quarter 2015" xfId="1113" xr:uid="{00000000-0005-0000-0000-000059040000}"/>
    <cellStyle name="好_MED WB ARB 1st Quarter 2015v2" xfId="1114" xr:uid="{00000000-0005-0000-0000-00005A040000}"/>
    <cellStyle name="好_MED WB ARB 2nd Quarter 2014" xfId="1115" xr:uid="{00000000-0005-0000-0000-00005B040000}"/>
    <cellStyle name="好_MED WB ARB 2nd Quarter 2014V2" xfId="1116" xr:uid="{00000000-0005-0000-0000-00005C040000}"/>
    <cellStyle name="好_MED WB ARB 3rd Quarter 2013" xfId="1117" xr:uid="{00000000-0005-0000-0000-00005D040000}"/>
    <cellStyle name="好_MED WB ARB 4th Quarter 2013V1" xfId="1118" xr:uid="{00000000-0005-0000-0000-00005E040000}"/>
    <cellStyle name="好_NW EUR SVC Westbound RF Arbitraries 2nd Qtr 2014" xfId="1119" xr:uid="{00000000-0005-0000-0000-00005F040000}"/>
    <cellStyle name="好_NW EUR SVC Westbound RF Arbitraries 3rd Qtr 2013" xfId="1120" xr:uid="{00000000-0005-0000-0000-000060040000}"/>
    <cellStyle name="好_NW EUR SVC Westbound RF Arbitraries 3rd Qtr 2014" xfId="1121" xr:uid="{00000000-0005-0000-0000-000061040000}"/>
    <cellStyle name="好_NWE 2011 3rd qu WB ARB proposal" xfId="1122" xr:uid="{00000000-0005-0000-0000-000062040000}"/>
    <cellStyle name="好_NWE 2011 4thQ WB ARB proposal" xfId="1123" xr:uid="{00000000-0005-0000-0000-000063040000}"/>
    <cellStyle name="好_NWE WB ARB 1st Quarter 2013" xfId="1124" xr:uid="{00000000-0005-0000-0000-000064040000}"/>
    <cellStyle name="好_NWE WB ARB 1st Quarter 2013V2" xfId="1125" xr:uid="{00000000-0005-0000-0000-000065040000}"/>
    <cellStyle name="好_NWE WB ARB 1st Quarter 2014" xfId="1126" xr:uid="{00000000-0005-0000-0000-000066040000}"/>
    <cellStyle name="好_NWE WB ARB 2nd Quarter 2012 proposals" xfId="1127" xr:uid="{00000000-0005-0000-0000-000067040000}"/>
    <cellStyle name="好_NWE WB ARB 2nd Quarter 2013" xfId="1128" xr:uid="{00000000-0005-0000-0000-000068040000}"/>
    <cellStyle name="好_NWE WB ARB 2nd Quarter 2013 V1" xfId="1129" xr:uid="{00000000-0005-0000-0000-000069040000}"/>
    <cellStyle name="好_NWE WB ARB 2nd Quarter 2013 V4" xfId="1130" xr:uid="{00000000-0005-0000-0000-00006A040000}"/>
    <cellStyle name="好_NWE WB ARB 2nd Quarter 2014(20140529-20140630)" xfId="1131" xr:uid="{00000000-0005-0000-0000-00006B040000}"/>
    <cellStyle name="好_NWE WB ARB 2nd Quarter 2014v2" xfId="1132" xr:uid="{00000000-0005-0000-0000-00006C040000}"/>
    <cellStyle name="好_NWE WB ARB 2nd Quarter 2014v3 (1)" xfId="1133" xr:uid="{00000000-0005-0000-0000-00006D040000}"/>
    <cellStyle name="好_NWE WB ARB 3rd Quarter 2012" xfId="1134" xr:uid="{00000000-0005-0000-0000-00006E040000}"/>
    <cellStyle name="好_NWE WB ARB 3rd Quarter 2013" xfId="1135" xr:uid="{00000000-0005-0000-0000-00006F040000}"/>
    <cellStyle name="好_NWE WB ARB 3rd Quarter 2014" xfId="1136" xr:uid="{00000000-0005-0000-0000-000070040000}"/>
    <cellStyle name="好_NWE WB ARB 4th Quarter 2012" xfId="1137" xr:uid="{00000000-0005-0000-0000-000071040000}"/>
    <cellStyle name="好_NWE WB ARB 4th Quarter 2012 update" xfId="1138" xr:uid="{00000000-0005-0000-0000-000072040000}"/>
    <cellStyle name="好_NWE WB ARB 4th Quarter 2013" xfId="1139" xr:uid="{00000000-0005-0000-0000-000073040000}"/>
    <cellStyle name="好_NWE WB ARB 4th Quarter 2014" xfId="1140" xr:uid="{00000000-0005-0000-0000-000074040000}"/>
    <cellStyle name="好_NWE WB ARB NOV 25-DEC 31 2011" xfId="1141" xr:uid="{00000000-0005-0000-0000-000075040000}"/>
    <cellStyle name="好_NWE WB ARB Q1 2012" xfId="1142" xr:uid="{00000000-0005-0000-0000-000076040000}"/>
    <cellStyle name="好_REVISED NWE WB ARB 3rd Quarter 2013" xfId="1143" xr:uid="{00000000-0005-0000-0000-000077040000}"/>
    <cellStyle name="好_UPDATED NWE WB ARB 1st Quarter 2013" xfId="1144" xr:uid="{00000000-0005-0000-0000-000078040000}"/>
    <cellStyle name="巍葆 [0]_95鼻褒瞳" xfId="1145" xr:uid="{00000000-0005-0000-0000-000079040000}"/>
    <cellStyle name="巍葆_95鼻褒瞳" xfId="1146" xr:uid="{00000000-0005-0000-0000-00007A040000}"/>
    <cellStyle name="差" xfId="1147" xr:uid="{00000000-0005-0000-0000-00007B040000}"/>
    <cellStyle name="差_MED WB ARB 1st Quarter 2013" xfId="1148" xr:uid="{00000000-0005-0000-0000-00007C040000}"/>
    <cellStyle name="差_MED WB ARB 1st Quarter 2015" xfId="1149" xr:uid="{00000000-0005-0000-0000-00007D040000}"/>
    <cellStyle name="差_MED WB ARB 1st Quarter 2015v2" xfId="1150" xr:uid="{00000000-0005-0000-0000-00007E040000}"/>
    <cellStyle name="差_MED WB ARB 2nd Quarter 2014" xfId="1151" xr:uid="{00000000-0005-0000-0000-00007F040000}"/>
    <cellStyle name="差_MED WB ARB 2nd Quarter 2014V2" xfId="1152" xr:uid="{00000000-0005-0000-0000-000080040000}"/>
    <cellStyle name="差_MED WB ARB 3rd Quarter 2013" xfId="1153" xr:uid="{00000000-0005-0000-0000-000081040000}"/>
    <cellStyle name="差_MED WB ARB 4th Quarter 2013V1" xfId="1154" xr:uid="{00000000-0005-0000-0000-000082040000}"/>
    <cellStyle name="差_NW EUR SVC Westbound RF Arbitraries 2nd Qtr 2014" xfId="1155" xr:uid="{00000000-0005-0000-0000-000083040000}"/>
    <cellStyle name="差_NW EUR SVC Westbound RF Arbitraries 3rd Qtr 2013" xfId="1156" xr:uid="{00000000-0005-0000-0000-000084040000}"/>
    <cellStyle name="差_NW EUR SVC Westbound RF Arbitraries 3rd Qtr 2014" xfId="1157" xr:uid="{00000000-0005-0000-0000-000085040000}"/>
    <cellStyle name="差_NWE 2011 3rd qu WB ARB proposal" xfId="1158" xr:uid="{00000000-0005-0000-0000-000086040000}"/>
    <cellStyle name="差_NWE 2011 4thQ WB ARB proposal" xfId="1159" xr:uid="{00000000-0005-0000-0000-000087040000}"/>
    <cellStyle name="差_NWE WB ARB 1st Quarter 2013" xfId="1160" xr:uid="{00000000-0005-0000-0000-000088040000}"/>
    <cellStyle name="差_NWE WB ARB 1st Quarter 2013V2" xfId="1161" xr:uid="{00000000-0005-0000-0000-000089040000}"/>
    <cellStyle name="差_NWE WB ARB 1st Quarter 2014" xfId="1162" xr:uid="{00000000-0005-0000-0000-00008A040000}"/>
    <cellStyle name="差_NWE WB ARB 2nd Quarter 2012 proposals" xfId="1163" xr:uid="{00000000-0005-0000-0000-00008B040000}"/>
    <cellStyle name="差_NWE WB ARB 2nd Quarter 2013" xfId="1164" xr:uid="{00000000-0005-0000-0000-00008C040000}"/>
    <cellStyle name="差_NWE WB ARB 2nd Quarter 2013 V1" xfId="1165" xr:uid="{00000000-0005-0000-0000-00008D040000}"/>
    <cellStyle name="差_NWE WB ARB 2nd Quarter 2013 V4" xfId="1166" xr:uid="{00000000-0005-0000-0000-00008E040000}"/>
    <cellStyle name="差_NWE WB ARB 2nd Quarter 2014(20140529-20140630)" xfId="1167" xr:uid="{00000000-0005-0000-0000-00008F040000}"/>
    <cellStyle name="差_NWE WB ARB 2nd Quarter 2014v2" xfId="1168" xr:uid="{00000000-0005-0000-0000-000090040000}"/>
    <cellStyle name="差_NWE WB ARB 2nd Quarter 2014v3 (1)" xfId="1169" xr:uid="{00000000-0005-0000-0000-000091040000}"/>
    <cellStyle name="差_NWE WB ARB 3rd Quarter 2012" xfId="1170" xr:uid="{00000000-0005-0000-0000-000092040000}"/>
    <cellStyle name="差_NWE WB ARB 3rd Quarter 2013" xfId="1171" xr:uid="{00000000-0005-0000-0000-000093040000}"/>
    <cellStyle name="差_NWE WB ARB 3rd Quarter 2014" xfId="1172" xr:uid="{00000000-0005-0000-0000-000094040000}"/>
    <cellStyle name="差_NWE WB ARB 4th Quarter 2012" xfId="1173" xr:uid="{00000000-0005-0000-0000-000095040000}"/>
    <cellStyle name="差_NWE WB ARB 4th Quarter 2012 update" xfId="1174" xr:uid="{00000000-0005-0000-0000-000096040000}"/>
    <cellStyle name="差_NWE WB ARB 4th Quarter 2013" xfId="1175" xr:uid="{00000000-0005-0000-0000-000097040000}"/>
    <cellStyle name="差_NWE WB ARB 4th Quarter 2014" xfId="1176" xr:uid="{00000000-0005-0000-0000-000098040000}"/>
    <cellStyle name="差_NWE WB ARB NOV 25-DEC 31 2011" xfId="1177" xr:uid="{00000000-0005-0000-0000-000099040000}"/>
    <cellStyle name="差_NWE WB ARB Q1 2012" xfId="1178" xr:uid="{00000000-0005-0000-0000-00009A040000}"/>
    <cellStyle name="差_REVISED NWE WB ARB 3rd Quarter 2013" xfId="1179" xr:uid="{00000000-0005-0000-0000-00009B040000}"/>
    <cellStyle name="差_UPDATED NWE WB ARB 1st Quarter 2013" xfId="1180" xr:uid="{00000000-0005-0000-0000-00009C040000}"/>
    <cellStyle name="常规 2" xfId="1181" xr:uid="{00000000-0005-0000-0000-00009D040000}"/>
    <cellStyle name="常规 2 2" xfId="1182" xr:uid="{00000000-0005-0000-0000-00009E040000}"/>
    <cellStyle name="常规 2_Xl0001226" xfId="1183" xr:uid="{00000000-0005-0000-0000-00009F040000}"/>
    <cellStyle name="常规 3" xfId="1184" xr:uid="{00000000-0005-0000-0000-0000A0040000}"/>
    <cellStyle name="常规 4" xfId="1185" xr:uid="{00000000-0005-0000-0000-0000A1040000}"/>
    <cellStyle name="常规_AEN LTS(20071031) " xfId="1186" xr:uid="{00000000-0005-0000-0000-0000A2040000}"/>
    <cellStyle name="强调文字颜色 1" xfId="1187" xr:uid="{00000000-0005-0000-0000-0000A3040000}"/>
    <cellStyle name="强调文字颜色 2" xfId="1188" xr:uid="{00000000-0005-0000-0000-0000A4040000}"/>
    <cellStyle name="强调文字颜色 3" xfId="1189" xr:uid="{00000000-0005-0000-0000-0000A5040000}"/>
    <cellStyle name="强调文字颜色 4" xfId="1190" xr:uid="{00000000-0005-0000-0000-0000A6040000}"/>
    <cellStyle name="强调文字颜色 5" xfId="1191" xr:uid="{00000000-0005-0000-0000-0000A7040000}"/>
    <cellStyle name="强调文字颜色 6" xfId="1192" xr:uid="{00000000-0005-0000-0000-0000A8040000}"/>
    <cellStyle name="悪い" xfId="1193" xr:uid="{00000000-0005-0000-0000-0000A9040000}"/>
    <cellStyle name="昗弨_INLAND fm Tianjin.98" xfId="1194" xr:uid="{00000000-0005-0000-0000-0000AA040000}"/>
    <cellStyle name="标题" xfId="1195" xr:uid="{00000000-0005-0000-0000-0000AB040000}"/>
    <cellStyle name="标题 1" xfId="1196" xr:uid="{00000000-0005-0000-0000-0000AC040000}"/>
    <cellStyle name="标题 2" xfId="1197" xr:uid="{00000000-0005-0000-0000-0000AD040000}"/>
    <cellStyle name="标题 3" xfId="1198" xr:uid="{00000000-0005-0000-0000-0000AE040000}"/>
    <cellStyle name="标题 4" xfId="1199" xr:uid="{00000000-0005-0000-0000-0000AF040000}"/>
    <cellStyle name="标题_MED WB ARB 1st Quarter 2013" xfId="1200" xr:uid="{00000000-0005-0000-0000-0000B0040000}"/>
    <cellStyle name="桁区切り [0.00]_StartUp" xfId="1201" xr:uid="{00000000-0005-0000-0000-0000B1040000}"/>
    <cellStyle name="桁区切り_StartUp" xfId="1202" xr:uid="{00000000-0005-0000-0000-0000B2040000}"/>
    <cellStyle name="检查单元格" xfId="1203" xr:uid="{00000000-0005-0000-0000-0000B3040000}"/>
    <cellStyle name="標?_(hk t.s rate arrgd- MAY 1999)" xfId="1204" xr:uid="{00000000-0005-0000-0000-0000B4040000}"/>
    <cellStyle name="標準_2001 TSR0201編集" xfId="1205" xr:uid="{00000000-0005-0000-0000-0000B5040000}"/>
    <cellStyle name="標題" xfId="1206" xr:uid="{00000000-0005-0000-0000-0000B6040000}"/>
    <cellStyle name="標題 1" xfId="1207" xr:uid="{00000000-0005-0000-0000-0000B7040000}"/>
    <cellStyle name="標題 2" xfId="1208" xr:uid="{00000000-0005-0000-0000-0000B8040000}"/>
    <cellStyle name="標題 3" xfId="1209" xr:uid="{00000000-0005-0000-0000-0000B9040000}"/>
    <cellStyle name="標題 4" xfId="1210" xr:uid="{00000000-0005-0000-0000-0000BA040000}"/>
    <cellStyle name="檢查儲存格" xfId="1211" xr:uid="{00000000-0005-0000-0000-0000BB040000}"/>
    <cellStyle name="汇总" xfId="1212" xr:uid="{00000000-0005-0000-0000-0000BC040000}"/>
    <cellStyle name="注释" xfId="1213" xr:uid="{00000000-0005-0000-0000-0000BD040000}"/>
    <cellStyle name="良い" xfId="1214" xr:uid="{00000000-0005-0000-0000-0000BE040000}"/>
    <cellStyle name="表示済みのハイパー??ク" xfId="1215" xr:uid="{00000000-0005-0000-0000-0000BF040000}"/>
    <cellStyle name="表示済みのハイパー??ク 2" xfId="1216" xr:uid="{00000000-0005-0000-0000-0000C0040000}"/>
    <cellStyle name="表示済みのハイパー??ク 2 2" xfId="1217" xr:uid="{00000000-0005-0000-0000-0000C1040000}"/>
    <cellStyle name="表示済みのハイパー??ク 2 3" xfId="1218" xr:uid="{00000000-0005-0000-0000-0000C2040000}"/>
    <cellStyle name="表示済みのハイパー??ク 3" xfId="1219" xr:uid="{00000000-0005-0000-0000-0000C3040000}"/>
    <cellStyle name="表示済みのハイパー??ク_A MIX SCHEDULE LCL JUN 2015" xfId="1220" xr:uid="{00000000-0005-0000-0000-0000C4040000}"/>
    <cellStyle name="見出し 1" xfId="1221" xr:uid="{00000000-0005-0000-0000-0000C5040000}"/>
    <cellStyle name="見出し 2" xfId="1222" xr:uid="{00000000-0005-0000-0000-0000C6040000}"/>
    <cellStyle name="見出し 3" xfId="1223" xr:uid="{00000000-0005-0000-0000-0000C7040000}"/>
    <cellStyle name="見出し 4" xfId="1224" xr:uid="{00000000-0005-0000-0000-0000C8040000}"/>
    <cellStyle name="解释性文本" xfId="1225" xr:uid="{00000000-0005-0000-0000-0000C9040000}"/>
    <cellStyle name="計算" xfId="1226" xr:uid="{00000000-0005-0000-0000-0000CA040000}"/>
    <cellStyle name="計算方式" xfId="1227" xr:uid="{00000000-0005-0000-0000-0000CB040000}"/>
    <cellStyle name="說明文字" xfId="1228" xr:uid="{00000000-0005-0000-0000-0000CC040000}"/>
    <cellStyle name="説明文" xfId="1229" xr:uid="{00000000-0005-0000-0000-0000CD040000}"/>
    <cellStyle name="警告文" xfId="1230" xr:uid="{00000000-0005-0000-0000-0000CE040000}"/>
    <cellStyle name="警告文字" xfId="1231" xr:uid="{00000000-0005-0000-0000-0000CF040000}"/>
    <cellStyle name="警告文本" xfId="1232" xr:uid="{00000000-0005-0000-0000-0000D0040000}"/>
    <cellStyle name="计算" xfId="1233" xr:uid="{00000000-0005-0000-0000-0000D1040000}"/>
    <cellStyle name="貨幣 [0]_ASE1004A" xfId="1234" xr:uid="{00000000-0005-0000-0000-0000D2040000}"/>
    <cellStyle name="貨幣[0]_pldt" xfId="1235" xr:uid="{00000000-0005-0000-0000-0000D3040000}"/>
    <cellStyle name="貨幣_ASE1004A" xfId="1236" xr:uid="{00000000-0005-0000-0000-0000D4040000}"/>
    <cellStyle name="货币[0]_DAILY" xfId="1237" xr:uid="{00000000-0005-0000-0000-0000D5040000}"/>
    <cellStyle name="货币_DAILY" xfId="1238" xr:uid="{00000000-0005-0000-0000-0000D6040000}"/>
    <cellStyle name="超連結_ECSYSTEM" xfId="1239" xr:uid="{00000000-0005-0000-0000-0000D7040000}"/>
    <cellStyle name="輔色1" xfId="1240" xr:uid="{00000000-0005-0000-0000-0000D8040000}"/>
    <cellStyle name="輔色2" xfId="1241" xr:uid="{00000000-0005-0000-0000-0000D9040000}"/>
    <cellStyle name="輔色3" xfId="1242" xr:uid="{00000000-0005-0000-0000-0000DA040000}"/>
    <cellStyle name="輔色4" xfId="1243" xr:uid="{00000000-0005-0000-0000-0000DB040000}"/>
    <cellStyle name="輔色5" xfId="1244" xr:uid="{00000000-0005-0000-0000-0000DC040000}"/>
    <cellStyle name="輔色6" xfId="1245" xr:uid="{00000000-0005-0000-0000-0000DD040000}"/>
    <cellStyle name="輸入" xfId="1246" xr:uid="{00000000-0005-0000-0000-0000DE040000}"/>
    <cellStyle name="輸出" xfId="1247" xr:uid="{00000000-0005-0000-0000-0000DF040000}"/>
    <cellStyle name="输入" xfId="1248" xr:uid="{00000000-0005-0000-0000-0000E0040000}"/>
    <cellStyle name="输出" xfId="1249" xr:uid="{00000000-0005-0000-0000-0000E1040000}"/>
    <cellStyle name="适中" xfId="1250" xr:uid="{00000000-0005-0000-0000-0000E2040000}"/>
    <cellStyle name="通貨 [0.00]_StartUp" xfId="1251" xr:uid="{00000000-0005-0000-0000-0000E3040000}"/>
    <cellStyle name="通貨_StartUp" xfId="1252" xr:uid="{00000000-0005-0000-0000-0000E4040000}"/>
    <cellStyle name="連結的儲存格" xfId="1253" xr:uid="{00000000-0005-0000-0000-0000E5040000}"/>
    <cellStyle name="链接单元格" xfId="1254" xr:uid="{00000000-0005-0000-0000-0000E6040000}"/>
    <cellStyle name="隨後的超連結_ECSYSTEM" xfId="1255" xr:uid="{00000000-0005-0000-0000-0000E7040000}"/>
    <cellStyle name="集計" xfId="1256" xr:uid="{00000000-0005-0000-0000-0000E8040000}"/>
    <cellStyle name="鱔 [0]_95鼻褒瞳" xfId="1257" xr:uid="{00000000-0005-0000-0000-0000E9040000}"/>
    <cellStyle name="鱔_95鼻褒瞳" xfId="1258" xr:uid="{00000000-0005-0000-0000-0000EA04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38</xdr:row>
      <xdr:rowOff>161925</xdr:rowOff>
    </xdr:from>
    <xdr:to>
      <xdr:col>11</xdr:col>
      <xdr:colOff>200025</xdr:colOff>
      <xdr:row>51</xdr:row>
      <xdr:rowOff>200025</xdr:rowOff>
    </xdr:to>
    <xdr:pic>
      <xdr:nvPicPr>
        <xdr:cNvPr id="830290" name="Picture 18">
          <a:extLst>
            <a:ext uri="{FF2B5EF4-FFF2-40B4-BE49-F238E27FC236}">
              <a16:creationId xmlns:a16="http://schemas.microsoft.com/office/drawing/2014/main" id="{8CFC79C1-01E4-4637-95C2-279FCA621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810500"/>
          <a:ext cx="7705725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285750</xdr:colOff>
      <xdr:row>5</xdr:row>
      <xdr:rowOff>47625</xdr:rowOff>
    </xdr:from>
    <xdr:to>
      <xdr:col>9</xdr:col>
      <xdr:colOff>476250</xdr:colOff>
      <xdr:row>13</xdr:row>
      <xdr:rowOff>142875</xdr:rowOff>
    </xdr:to>
    <xdr:pic>
      <xdr:nvPicPr>
        <xdr:cNvPr id="830291" name="Picture 19">
          <a:extLst>
            <a:ext uri="{FF2B5EF4-FFF2-40B4-BE49-F238E27FC236}">
              <a16:creationId xmlns:a16="http://schemas.microsoft.com/office/drawing/2014/main" id="{A3A48B3D-4C08-43C7-AEAF-81EE72E4E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114425"/>
          <a:ext cx="224790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0</xdr:rowOff>
    </xdr:from>
    <xdr:to>
      <xdr:col>5</xdr:col>
      <xdr:colOff>1133475</xdr:colOff>
      <xdr:row>5</xdr:row>
      <xdr:rowOff>0</xdr:rowOff>
    </xdr:to>
    <xdr:sp macro="" textlink="">
      <xdr:nvSpPr>
        <xdr:cNvPr id="2" name="Text Box 14">
          <a:extLst>
            <a:ext uri="{FF2B5EF4-FFF2-40B4-BE49-F238E27FC236}">
              <a16:creationId xmlns:a16="http://schemas.microsoft.com/office/drawing/2014/main" id="{DA9E71D4-B35A-4573-A452-3DC58C6B9E3A}"/>
            </a:ext>
          </a:extLst>
        </xdr:cNvPr>
        <xdr:cNvSpPr txBox="1">
          <a:spLocks noChangeArrowheads="1"/>
        </xdr:cNvSpPr>
      </xdr:nvSpPr>
      <xdr:spPr bwMode="auto">
        <a:xfrm>
          <a:off x="247650" y="2333625"/>
          <a:ext cx="4552950" cy="0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OMIT </a:t>
          </a:r>
        </a:p>
      </xdr:txBody>
    </xdr:sp>
    <xdr:clientData/>
  </xdr:twoCellAnchor>
  <xdr:twoCellAnchor>
    <xdr:from>
      <xdr:col>0</xdr:col>
      <xdr:colOff>19050</xdr:colOff>
      <xdr:row>5</xdr:row>
      <xdr:rowOff>0</xdr:rowOff>
    </xdr:from>
    <xdr:to>
      <xdr:col>5</xdr:col>
      <xdr:colOff>1133475</xdr:colOff>
      <xdr:row>5</xdr:row>
      <xdr:rowOff>0</xdr:rowOff>
    </xdr:to>
    <xdr:sp macro="" textlink="">
      <xdr:nvSpPr>
        <xdr:cNvPr id="3" name="Text Box 14">
          <a:extLst>
            <a:ext uri="{FF2B5EF4-FFF2-40B4-BE49-F238E27FC236}">
              <a16:creationId xmlns:a16="http://schemas.microsoft.com/office/drawing/2014/main" id="{58406130-7EFA-4295-9199-CE935F854F45}"/>
            </a:ext>
          </a:extLst>
        </xdr:cNvPr>
        <xdr:cNvSpPr txBox="1">
          <a:spLocks noChangeArrowheads="1"/>
        </xdr:cNvSpPr>
      </xdr:nvSpPr>
      <xdr:spPr bwMode="auto">
        <a:xfrm>
          <a:off x="247650" y="2333625"/>
          <a:ext cx="4552950" cy="0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OMIT </a:t>
          </a:r>
        </a:p>
      </xdr:txBody>
    </xdr:sp>
    <xdr:clientData/>
  </xdr:twoCellAnchor>
  <xdr:twoCellAnchor>
    <xdr:from>
      <xdr:col>0</xdr:col>
      <xdr:colOff>19050</xdr:colOff>
      <xdr:row>5</xdr:row>
      <xdr:rowOff>0</xdr:rowOff>
    </xdr:from>
    <xdr:to>
      <xdr:col>5</xdr:col>
      <xdr:colOff>1133475</xdr:colOff>
      <xdr:row>5</xdr:row>
      <xdr:rowOff>0</xdr:rowOff>
    </xdr:to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8137A27C-2EC7-4A2F-AF55-EF72DCABDC5C}"/>
            </a:ext>
          </a:extLst>
        </xdr:cNvPr>
        <xdr:cNvSpPr txBox="1">
          <a:spLocks noChangeArrowheads="1"/>
        </xdr:cNvSpPr>
      </xdr:nvSpPr>
      <xdr:spPr bwMode="auto">
        <a:xfrm>
          <a:off x="247650" y="2333625"/>
          <a:ext cx="4667250" cy="0"/>
        </a:xfrm>
        <a:prstGeom prst="rect">
          <a:avLst/>
        </a:prstGeom>
        <a:solidFill>
          <a:srgbClr val="FFFF00"/>
        </a:solidFill>
        <a:ln>
          <a:noFill/>
        </a:ln>
        <a:extLst/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OMIT </a:t>
          </a:r>
          <a:endParaRPr lang="en-US"/>
        </a:p>
      </xdr:txBody>
    </xdr:sp>
    <xdr:clientData/>
  </xdr:twoCellAnchor>
  <xdr:twoCellAnchor>
    <xdr:from>
      <xdr:col>0</xdr:col>
      <xdr:colOff>19050</xdr:colOff>
      <xdr:row>5</xdr:row>
      <xdr:rowOff>0</xdr:rowOff>
    </xdr:from>
    <xdr:to>
      <xdr:col>5</xdr:col>
      <xdr:colOff>1133475</xdr:colOff>
      <xdr:row>5</xdr:row>
      <xdr:rowOff>0</xdr:rowOff>
    </xdr:to>
    <xdr:sp macro="" textlink="">
      <xdr:nvSpPr>
        <xdr:cNvPr id="5" name="Text Box 13">
          <a:extLst>
            <a:ext uri="{FF2B5EF4-FFF2-40B4-BE49-F238E27FC236}">
              <a16:creationId xmlns:a16="http://schemas.microsoft.com/office/drawing/2014/main" id="{86BB0ABA-E6B2-44E4-B876-560AC2123B7C}"/>
            </a:ext>
          </a:extLst>
        </xdr:cNvPr>
        <xdr:cNvSpPr txBox="1">
          <a:spLocks noChangeArrowheads="1"/>
        </xdr:cNvSpPr>
      </xdr:nvSpPr>
      <xdr:spPr bwMode="auto">
        <a:xfrm>
          <a:off x="247650" y="2333625"/>
          <a:ext cx="4667250" cy="0"/>
        </a:xfrm>
        <a:prstGeom prst="rect">
          <a:avLst/>
        </a:prstGeom>
        <a:solidFill>
          <a:srgbClr val="FFFF00"/>
        </a:solidFill>
        <a:ln>
          <a:noFill/>
        </a:ln>
        <a:extLst/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OMIT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698" name="Picture 1">
          <a:extLst>
            <a:ext uri="{FF2B5EF4-FFF2-40B4-BE49-F238E27FC236}">
              <a16:creationId xmlns:a16="http://schemas.microsoft.com/office/drawing/2014/main" id="{F27E3242-E8CB-48DF-BA6B-FF57DB107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699" name="Picture 2">
          <a:extLst>
            <a:ext uri="{FF2B5EF4-FFF2-40B4-BE49-F238E27FC236}">
              <a16:creationId xmlns:a16="http://schemas.microsoft.com/office/drawing/2014/main" id="{28C9DD9F-CDEE-45B3-8D32-762581A87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0" name="Picture 3">
          <a:extLst>
            <a:ext uri="{FF2B5EF4-FFF2-40B4-BE49-F238E27FC236}">
              <a16:creationId xmlns:a16="http://schemas.microsoft.com/office/drawing/2014/main" id="{27C1F9BC-AC09-4B40-8333-FA28B474F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1" name="Picture 4">
          <a:extLst>
            <a:ext uri="{FF2B5EF4-FFF2-40B4-BE49-F238E27FC236}">
              <a16:creationId xmlns:a16="http://schemas.microsoft.com/office/drawing/2014/main" id="{F42BCB45-6310-4576-A2D4-0387C5737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2" name="Picture 5">
          <a:extLst>
            <a:ext uri="{FF2B5EF4-FFF2-40B4-BE49-F238E27FC236}">
              <a16:creationId xmlns:a16="http://schemas.microsoft.com/office/drawing/2014/main" id="{4FD8824A-7B81-4694-A530-507E42391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3" name="Picture 6">
          <a:extLst>
            <a:ext uri="{FF2B5EF4-FFF2-40B4-BE49-F238E27FC236}">
              <a16:creationId xmlns:a16="http://schemas.microsoft.com/office/drawing/2014/main" id="{56A574EF-AAF3-498B-8D7A-4428A09CA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4" name="Picture 7">
          <a:extLst>
            <a:ext uri="{FF2B5EF4-FFF2-40B4-BE49-F238E27FC236}">
              <a16:creationId xmlns:a16="http://schemas.microsoft.com/office/drawing/2014/main" id="{5C510D20-5AC1-433D-B374-56FF49E2F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5" name="Picture 8">
          <a:extLst>
            <a:ext uri="{FF2B5EF4-FFF2-40B4-BE49-F238E27FC236}">
              <a16:creationId xmlns:a16="http://schemas.microsoft.com/office/drawing/2014/main" id="{CC58D9E4-5FCA-4B53-BB94-3C14076D0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6" name="Picture 9">
          <a:extLst>
            <a:ext uri="{FF2B5EF4-FFF2-40B4-BE49-F238E27FC236}">
              <a16:creationId xmlns:a16="http://schemas.microsoft.com/office/drawing/2014/main" id="{122A5BF9-41AF-4813-AD31-3DEC19B1C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7" name="Picture 10">
          <a:extLst>
            <a:ext uri="{FF2B5EF4-FFF2-40B4-BE49-F238E27FC236}">
              <a16:creationId xmlns:a16="http://schemas.microsoft.com/office/drawing/2014/main" id="{19B53DB5-328A-4296-AEBD-3D89A26DF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8" name="Picture 11">
          <a:extLst>
            <a:ext uri="{FF2B5EF4-FFF2-40B4-BE49-F238E27FC236}">
              <a16:creationId xmlns:a16="http://schemas.microsoft.com/office/drawing/2014/main" id="{47BE6315-E670-4A67-AB9C-77DAE6BF4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9" name="Picture 12">
          <a:extLst>
            <a:ext uri="{FF2B5EF4-FFF2-40B4-BE49-F238E27FC236}">
              <a16:creationId xmlns:a16="http://schemas.microsoft.com/office/drawing/2014/main" id="{1F578280-B54D-4941-88A7-98F018AAB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0" name="Picture 13">
          <a:extLst>
            <a:ext uri="{FF2B5EF4-FFF2-40B4-BE49-F238E27FC236}">
              <a16:creationId xmlns:a16="http://schemas.microsoft.com/office/drawing/2014/main" id="{24121B3D-2CA1-4CF5-896F-3BAD0B524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1" name="Picture 14">
          <a:extLst>
            <a:ext uri="{FF2B5EF4-FFF2-40B4-BE49-F238E27FC236}">
              <a16:creationId xmlns:a16="http://schemas.microsoft.com/office/drawing/2014/main" id="{2B097AD1-47A3-4AD4-9FA9-B5237B2DC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2" name="Picture 15">
          <a:extLst>
            <a:ext uri="{FF2B5EF4-FFF2-40B4-BE49-F238E27FC236}">
              <a16:creationId xmlns:a16="http://schemas.microsoft.com/office/drawing/2014/main" id="{41A5B695-82FD-4B98-97D3-2196E6245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3" name="Picture 16">
          <a:extLst>
            <a:ext uri="{FF2B5EF4-FFF2-40B4-BE49-F238E27FC236}">
              <a16:creationId xmlns:a16="http://schemas.microsoft.com/office/drawing/2014/main" id="{2448C26B-1E6B-40B4-A934-F3A8AB71A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4" name="Picture 17">
          <a:extLst>
            <a:ext uri="{FF2B5EF4-FFF2-40B4-BE49-F238E27FC236}">
              <a16:creationId xmlns:a16="http://schemas.microsoft.com/office/drawing/2014/main" id="{97605FDC-7146-451C-B84E-5F932E474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5" name="Picture 18">
          <a:extLst>
            <a:ext uri="{FF2B5EF4-FFF2-40B4-BE49-F238E27FC236}">
              <a16:creationId xmlns:a16="http://schemas.microsoft.com/office/drawing/2014/main" id="{217ADDEE-033D-4CC9-997A-43FDDF90D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6" name="Picture 19">
          <a:extLst>
            <a:ext uri="{FF2B5EF4-FFF2-40B4-BE49-F238E27FC236}">
              <a16:creationId xmlns:a16="http://schemas.microsoft.com/office/drawing/2014/main" id="{DDA5D66B-B6B3-4D9A-8D53-6ACA60388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7" name="Picture 20">
          <a:extLst>
            <a:ext uri="{FF2B5EF4-FFF2-40B4-BE49-F238E27FC236}">
              <a16:creationId xmlns:a16="http://schemas.microsoft.com/office/drawing/2014/main" id="{373AC943-5208-4426-9675-D2BECB3B2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8" name="Picture 21">
          <a:extLst>
            <a:ext uri="{FF2B5EF4-FFF2-40B4-BE49-F238E27FC236}">
              <a16:creationId xmlns:a16="http://schemas.microsoft.com/office/drawing/2014/main" id="{17FC46D0-6012-4D30-889E-8C9374092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9" name="Picture 22">
          <a:extLst>
            <a:ext uri="{FF2B5EF4-FFF2-40B4-BE49-F238E27FC236}">
              <a16:creationId xmlns:a16="http://schemas.microsoft.com/office/drawing/2014/main" id="{D418D24E-6CDD-484E-A6DE-937E506B7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0" name="Picture 23">
          <a:extLst>
            <a:ext uri="{FF2B5EF4-FFF2-40B4-BE49-F238E27FC236}">
              <a16:creationId xmlns:a16="http://schemas.microsoft.com/office/drawing/2014/main" id="{DE496A8E-2A69-492E-810A-507120A3F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1" name="Picture 24">
          <a:extLst>
            <a:ext uri="{FF2B5EF4-FFF2-40B4-BE49-F238E27FC236}">
              <a16:creationId xmlns:a16="http://schemas.microsoft.com/office/drawing/2014/main" id="{05140BA8-1FC1-4FC7-877E-48C1279D8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2" name="Picture 25">
          <a:extLst>
            <a:ext uri="{FF2B5EF4-FFF2-40B4-BE49-F238E27FC236}">
              <a16:creationId xmlns:a16="http://schemas.microsoft.com/office/drawing/2014/main" id="{FB58D6A4-6575-43D8-AF06-757C53866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3" name="Picture 26">
          <a:extLst>
            <a:ext uri="{FF2B5EF4-FFF2-40B4-BE49-F238E27FC236}">
              <a16:creationId xmlns:a16="http://schemas.microsoft.com/office/drawing/2014/main" id="{C768C814-4C62-4B00-8884-798AB8A52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4" name="Picture 27">
          <a:extLst>
            <a:ext uri="{FF2B5EF4-FFF2-40B4-BE49-F238E27FC236}">
              <a16:creationId xmlns:a16="http://schemas.microsoft.com/office/drawing/2014/main" id="{668B2447-C6EC-4F59-8D3B-2063ACEF6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5" name="Picture 28">
          <a:extLst>
            <a:ext uri="{FF2B5EF4-FFF2-40B4-BE49-F238E27FC236}">
              <a16:creationId xmlns:a16="http://schemas.microsoft.com/office/drawing/2014/main" id="{DB4A4931-2B9B-4970-BBA0-AFCF604AD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6" name="Picture 29">
          <a:extLst>
            <a:ext uri="{FF2B5EF4-FFF2-40B4-BE49-F238E27FC236}">
              <a16:creationId xmlns:a16="http://schemas.microsoft.com/office/drawing/2014/main" id="{0F1FDF05-4E2C-4A36-8DB7-35201867E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7" name="Picture 30">
          <a:extLst>
            <a:ext uri="{FF2B5EF4-FFF2-40B4-BE49-F238E27FC236}">
              <a16:creationId xmlns:a16="http://schemas.microsoft.com/office/drawing/2014/main" id="{9BD4DDB2-D518-4154-834F-E529BC91B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8" name="Picture 31">
          <a:extLst>
            <a:ext uri="{FF2B5EF4-FFF2-40B4-BE49-F238E27FC236}">
              <a16:creationId xmlns:a16="http://schemas.microsoft.com/office/drawing/2014/main" id="{525CE7F7-9F05-45B0-B2C9-02E97395E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9" name="Picture 32">
          <a:extLst>
            <a:ext uri="{FF2B5EF4-FFF2-40B4-BE49-F238E27FC236}">
              <a16:creationId xmlns:a16="http://schemas.microsoft.com/office/drawing/2014/main" id="{140B396A-FAB1-4667-BAC7-9301B1361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133" name="Text Box 37">
          <a:extLst>
            <a:ext uri="{FF2B5EF4-FFF2-40B4-BE49-F238E27FC236}">
              <a16:creationId xmlns:a16="http://schemas.microsoft.com/office/drawing/2014/main" id="{56DD6913-DC56-489E-9559-412C745B0434}"/>
            </a:ext>
          </a:extLst>
        </xdr:cNvPr>
        <xdr:cNvSpPr txBox="1">
          <a:spLocks noChangeArrowheads="1"/>
        </xdr:cNvSpPr>
      </xdr:nvSpPr>
      <xdr:spPr bwMode="auto">
        <a:xfrm>
          <a:off x="0" y="1047750"/>
          <a:ext cx="4962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*Above Sailing Schedule is subject to change with or wihout prior notice</a:t>
          </a:r>
        </a:p>
        <a:p>
          <a:pPr algn="l" rtl="1">
            <a:defRPr sz="1000"/>
          </a:pPr>
          <a:r>
            <a:rPr lang="en-US" sz="1200" b="1" i="0" u="sng" strike="noStrike">
              <a:solidFill>
                <a:srgbClr val="000000"/>
              </a:solidFill>
              <a:latin typeface="Arial"/>
              <a:cs typeface="Arial"/>
            </a:rPr>
            <a:t>For further information and booking, please contact: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MR HIEU (0908 026 020). Ext 110  - MS THI (EXT: 127)</a:t>
          </a: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16" name="Picture 1">
          <a:extLst>
            <a:ext uri="{FF2B5EF4-FFF2-40B4-BE49-F238E27FC236}">
              <a16:creationId xmlns:a16="http://schemas.microsoft.com/office/drawing/2014/main" id="{CE27C6D4-84B7-4B1C-BA26-1BCFF6A10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17" name="Picture 2">
          <a:extLst>
            <a:ext uri="{FF2B5EF4-FFF2-40B4-BE49-F238E27FC236}">
              <a16:creationId xmlns:a16="http://schemas.microsoft.com/office/drawing/2014/main" id="{7C3AD397-1FA5-42FE-8882-FF5010652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18" name="Picture 3">
          <a:extLst>
            <a:ext uri="{FF2B5EF4-FFF2-40B4-BE49-F238E27FC236}">
              <a16:creationId xmlns:a16="http://schemas.microsoft.com/office/drawing/2014/main" id="{613DFCA7-4393-4E9F-A42B-01CA73EE9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19" name="Picture 4">
          <a:extLst>
            <a:ext uri="{FF2B5EF4-FFF2-40B4-BE49-F238E27FC236}">
              <a16:creationId xmlns:a16="http://schemas.microsoft.com/office/drawing/2014/main" id="{C6795A7D-C903-4721-9F64-C5791FDB7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0" name="Picture 5">
          <a:extLst>
            <a:ext uri="{FF2B5EF4-FFF2-40B4-BE49-F238E27FC236}">
              <a16:creationId xmlns:a16="http://schemas.microsoft.com/office/drawing/2014/main" id="{D187513A-D62F-4782-8E99-23EA35E5B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1" name="Picture 6">
          <a:extLst>
            <a:ext uri="{FF2B5EF4-FFF2-40B4-BE49-F238E27FC236}">
              <a16:creationId xmlns:a16="http://schemas.microsoft.com/office/drawing/2014/main" id="{FFDB06B9-5B7F-45C4-BE87-1EC452B2E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2" name="Picture 7">
          <a:extLst>
            <a:ext uri="{FF2B5EF4-FFF2-40B4-BE49-F238E27FC236}">
              <a16:creationId xmlns:a16="http://schemas.microsoft.com/office/drawing/2014/main" id="{606D03A6-F52C-4C9E-8B92-9F3CEEAF6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3" name="Picture 8">
          <a:extLst>
            <a:ext uri="{FF2B5EF4-FFF2-40B4-BE49-F238E27FC236}">
              <a16:creationId xmlns:a16="http://schemas.microsoft.com/office/drawing/2014/main" id="{F3A97203-E5DC-4E5C-A849-0A7954F62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4" name="Picture 9">
          <a:extLst>
            <a:ext uri="{FF2B5EF4-FFF2-40B4-BE49-F238E27FC236}">
              <a16:creationId xmlns:a16="http://schemas.microsoft.com/office/drawing/2014/main" id="{C173D2E3-BB06-4295-91BE-AA4010B29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5" name="Picture 10">
          <a:extLst>
            <a:ext uri="{FF2B5EF4-FFF2-40B4-BE49-F238E27FC236}">
              <a16:creationId xmlns:a16="http://schemas.microsoft.com/office/drawing/2014/main" id="{FD8328FB-E9F7-4733-B731-1A803C622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6" name="Picture 11">
          <a:extLst>
            <a:ext uri="{FF2B5EF4-FFF2-40B4-BE49-F238E27FC236}">
              <a16:creationId xmlns:a16="http://schemas.microsoft.com/office/drawing/2014/main" id="{1D818C1B-3303-4F74-98FB-B7443AEB3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7" name="Picture 12">
          <a:extLst>
            <a:ext uri="{FF2B5EF4-FFF2-40B4-BE49-F238E27FC236}">
              <a16:creationId xmlns:a16="http://schemas.microsoft.com/office/drawing/2014/main" id="{12264E60-326C-4D07-98E8-CE455C10F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8" name="Picture 13">
          <a:extLst>
            <a:ext uri="{FF2B5EF4-FFF2-40B4-BE49-F238E27FC236}">
              <a16:creationId xmlns:a16="http://schemas.microsoft.com/office/drawing/2014/main" id="{CF3B4D93-054E-4D02-9BD4-AB6E4CD46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9" name="Picture 14">
          <a:extLst>
            <a:ext uri="{FF2B5EF4-FFF2-40B4-BE49-F238E27FC236}">
              <a16:creationId xmlns:a16="http://schemas.microsoft.com/office/drawing/2014/main" id="{21B05148-8761-4E71-8C9C-3FF69C67C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0" name="Picture 15">
          <a:extLst>
            <a:ext uri="{FF2B5EF4-FFF2-40B4-BE49-F238E27FC236}">
              <a16:creationId xmlns:a16="http://schemas.microsoft.com/office/drawing/2014/main" id="{6575C270-7833-4110-BF96-6FCC4B02A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1" name="Picture 16">
          <a:extLst>
            <a:ext uri="{FF2B5EF4-FFF2-40B4-BE49-F238E27FC236}">
              <a16:creationId xmlns:a16="http://schemas.microsoft.com/office/drawing/2014/main" id="{A3482159-D911-47A4-8E49-8496DFD7B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2" name="Picture 17">
          <a:extLst>
            <a:ext uri="{FF2B5EF4-FFF2-40B4-BE49-F238E27FC236}">
              <a16:creationId xmlns:a16="http://schemas.microsoft.com/office/drawing/2014/main" id="{1BD33A1E-3EAC-48AB-AC48-DDB74D00E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3" name="Picture 18">
          <a:extLst>
            <a:ext uri="{FF2B5EF4-FFF2-40B4-BE49-F238E27FC236}">
              <a16:creationId xmlns:a16="http://schemas.microsoft.com/office/drawing/2014/main" id="{06A8B88D-C588-4BD9-AA61-5409AD2F1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4" name="Picture 19">
          <a:extLst>
            <a:ext uri="{FF2B5EF4-FFF2-40B4-BE49-F238E27FC236}">
              <a16:creationId xmlns:a16="http://schemas.microsoft.com/office/drawing/2014/main" id="{851F8232-33AA-4CAA-8279-2C8DDEABE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5" name="Picture 20">
          <a:extLst>
            <a:ext uri="{FF2B5EF4-FFF2-40B4-BE49-F238E27FC236}">
              <a16:creationId xmlns:a16="http://schemas.microsoft.com/office/drawing/2014/main" id="{EE2169E2-38C2-43C3-9D00-432E4FC8E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6" name="Picture 21">
          <a:extLst>
            <a:ext uri="{FF2B5EF4-FFF2-40B4-BE49-F238E27FC236}">
              <a16:creationId xmlns:a16="http://schemas.microsoft.com/office/drawing/2014/main" id="{E49F28B4-4CCB-4BF4-A55D-B1EDDFEEF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7" name="Picture 22">
          <a:extLst>
            <a:ext uri="{FF2B5EF4-FFF2-40B4-BE49-F238E27FC236}">
              <a16:creationId xmlns:a16="http://schemas.microsoft.com/office/drawing/2014/main" id="{DE1882BC-6A10-47E3-9F8A-D0D4F3F9A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8" name="Picture 23">
          <a:extLst>
            <a:ext uri="{FF2B5EF4-FFF2-40B4-BE49-F238E27FC236}">
              <a16:creationId xmlns:a16="http://schemas.microsoft.com/office/drawing/2014/main" id="{EDEDCA2E-6C54-4760-99FB-AB4990A98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9" name="Picture 24">
          <a:extLst>
            <a:ext uri="{FF2B5EF4-FFF2-40B4-BE49-F238E27FC236}">
              <a16:creationId xmlns:a16="http://schemas.microsoft.com/office/drawing/2014/main" id="{D114E6C5-B4A1-42F3-8FBF-D8BB8E3BA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0" name="Picture 25">
          <a:extLst>
            <a:ext uri="{FF2B5EF4-FFF2-40B4-BE49-F238E27FC236}">
              <a16:creationId xmlns:a16="http://schemas.microsoft.com/office/drawing/2014/main" id="{029512AD-2E3D-4B2C-9976-6D7D42EBF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1" name="Picture 26">
          <a:extLst>
            <a:ext uri="{FF2B5EF4-FFF2-40B4-BE49-F238E27FC236}">
              <a16:creationId xmlns:a16="http://schemas.microsoft.com/office/drawing/2014/main" id="{C3AF72BE-8FE8-4B73-BF5C-D06078F06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2" name="Picture 27">
          <a:extLst>
            <a:ext uri="{FF2B5EF4-FFF2-40B4-BE49-F238E27FC236}">
              <a16:creationId xmlns:a16="http://schemas.microsoft.com/office/drawing/2014/main" id="{AB626F18-A854-49AF-A86B-FD1053822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3" name="Picture 28">
          <a:extLst>
            <a:ext uri="{FF2B5EF4-FFF2-40B4-BE49-F238E27FC236}">
              <a16:creationId xmlns:a16="http://schemas.microsoft.com/office/drawing/2014/main" id="{09E392E8-417B-4E83-8E1B-41A976603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4" name="Picture 29">
          <a:extLst>
            <a:ext uri="{FF2B5EF4-FFF2-40B4-BE49-F238E27FC236}">
              <a16:creationId xmlns:a16="http://schemas.microsoft.com/office/drawing/2014/main" id="{E3733AD1-3567-4E82-90B7-C8F68AF50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5" name="Picture 30">
          <a:extLst>
            <a:ext uri="{FF2B5EF4-FFF2-40B4-BE49-F238E27FC236}">
              <a16:creationId xmlns:a16="http://schemas.microsoft.com/office/drawing/2014/main" id="{B1B30374-6343-4DEA-BA96-0AA40EB18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6" name="Picture 31">
          <a:extLst>
            <a:ext uri="{FF2B5EF4-FFF2-40B4-BE49-F238E27FC236}">
              <a16:creationId xmlns:a16="http://schemas.microsoft.com/office/drawing/2014/main" id="{15BEBAB1-758E-414A-9869-41056F660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7" name="Picture 32">
          <a:extLst>
            <a:ext uri="{FF2B5EF4-FFF2-40B4-BE49-F238E27FC236}">
              <a16:creationId xmlns:a16="http://schemas.microsoft.com/office/drawing/2014/main" id="{8CEC31B2-F90A-4DBC-8C53-690BF5B66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8" name="Picture 33">
          <a:extLst>
            <a:ext uri="{FF2B5EF4-FFF2-40B4-BE49-F238E27FC236}">
              <a16:creationId xmlns:a16="http://schemas.microsoft.com/office/drawing/2014/main" id="{CCD490B2-5890-4DFD-8DA7-AFD1BE875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9" name="Picture 34">
          <a:extLst>
            <a:ext uri="{FF2B5EF4-FFF2-40B4-BE49-F238E27FC236}">
              <a16:creationId xmlns:a16="http://schemas.microsoft.com/office/drawing/2014/main" id="{E84813E1-BB64-4A75-A930-CA75A19E7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0" name="Picture 35">
          <a:extLst>
            <a:ext uri="{FF2B5EF4-FFF2-40B4-BE49-F238E27FC236}">
              <a16:creationId xmlns:a16="http://schemas.microsoft.com/office/drawing/2014/main" id="{E3F6DC69-8BB4-4D20-A8BC-D2C099985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1" name="Picture 36">
          <a:extLst>
            <a:ext uri="{FF2B5EF4-FFF2-40B4-BE49-F238E27FC236}">
              <a16:creationId xmlns:a16="http://schemas.microsoft.com/office/drawing/2014/main" id="{ED8B659F-DFAD-4BBB-AFEB-045F0727F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2" name="Picture 37">
          <a:extLst>
            <a:ext uri="{FF2B5EF4-FFF2-40B4-BE49-F238E27FC236}">
              <a16:creationId xmlns:a16="http://schemas.microsoft.com/office/drawing/2014/main" id="{212FAAD6-BD52-4E71-833F-0366787A8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3" name="Picture 38">
          <a:extLst>
            <a:ext uri="{FF2B5EF4-FFF2-40B4-BE49-F238E27FC236}">
              <a16:creationId xmlns:a16="http://schemas.microsoft.com/office/drawing/2014/main" id="{6313277F-C8E4-4FE7-B0C8-18A066B88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4" name="Picture 39">
          <a:extLst>
            <a:ext uri="{FF2B5EF4-FFF2-40B4-BE49-F238E27FC236}">
              <a16:creationId xmlns:a16="http://schemas.microsoft.com/office/drawing/2014/main" id="{F54F9A36-EC12-45DD-A2E1-67816784B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5" name="Picture 40">
          <a:extLst>
            <a:ext uri="{FF2B5EF4-FFF2-40B4-BE49-F238E27FC236}">
              <a16:creationId xmlns:a16="http://schemas.microsoft.com/office/drawing/2014/main" id="{281DCDE3-6C5A-486D-B676-ACCEB4C5D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6" name="Picture 41">
          <a:extLst>
            <a:ext uri="{FF2B5EF4-FFF2-40B4-BE49-F238E27FC236}">
              <a16:creationId xmlns:a16="http://schemas.microsoft.com/office/drawing/2014/main" id="{D519D745-F963-4E47-8D7D-16CD5929A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7" name="Picture 42">
          <a:extLst>
            <a:ext uri="{FF2B5EF4-FFF2-40B4-BE49-F238E27FC236}">
              <a16:creationId xmlns:a16="http://schemas.microsoft.com/office/drawing/2014/main" id="{1A42D879-61C7-4A6C-A44D-7B8EF870A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8" name="Picture 43">
          <a:extLst>
            <a:ext uri="{FF2B5EF4-FFF2-40B4-BE49-F238E27FC236}">
              <a16:creationId xmlns:a16="http://schemas.microsoft.com/office/drawing/2014/main" id="{7BF6B678-F375-4B7B-9C84-ECDE2BF23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9" name="Picture 44">
          <a:extLst>
            <a:ext uri="{FF2B5EF4-FFF2-40B4-BE49-F238E27FC236}">
              <a16:creationId xmlns:a16="http://schemas.microsoft.com/office/drawing/2014/main" id="{134DC892-E5B9-431B-879C-05BF419C1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0" name="Picture 45">
          <a:extLst>
            <a:ext uri="{FF2B5EF4-FFF2-40B4-BE49-F238E27FC236}">
              <a16:creationId xmlns:a16="http://schemas.microsoft.com/office/drawing/2014/main" id="{BD80A32B-7A64-4DD8-84F2-D9FF4B213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1" name="Picture 46">
          <a:extLst>
            <a:ext uri="{FF2B5EF4-FFF2-40B4-BE49-F238E27FC236}">
              <a16:creationId xmlns:a16="http://schemas.microsoft.com/office/drawing/2014/main" id="{A62C570B-4486-43EE-B051-CD8ACDFF2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2" name="Picture 47">
          <a:extLst>
            <a:ext uri="{FF2B5EF4-FFF2-40B4-BE49-F238E27FC236}">
              <a16:creationId xmlns:a16="http://schemas.microsoft.com/office/drawing/2014/main" id="{6770B8AE-3CDE-45E6-8767-1607442A3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3" name="Picture 48">
          <a:extLst>
            <a:ext uri="{FF2B5EF4-FFF2-40B4-BE49-F238E27FC236}">
              <a16:creationId xmlns:a16="http://schemas.microsoft.com/office/drawing/2014/main" id="{6F66FF86-A113-49FB-9234-EF7831FB8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4" name="Picture 49">
          <a:extLst>
            <a:ext uri="{FF2B5EF4-FFF2-40B4-BE49-F238E27FC236}">
              <a16:creationId xmlns:a16="http://schemas.microsoft.com/office/drawing/2014/main" id="{82EE0970-E992-43B4-ACC7-2FACFD0EB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5" name="Picture 50">
          <a:extLst>
            <a:ext uri="{FF2B5EF4-FFF2-40B4-BE49-F238E27FC236}">
              <a16:creationId xmlns:a16="http://schemas.microsoft.com/office/drawing/2014/main" id="{45C329DE-5DF9-4A60-9280-CE6C7D575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6" name="Picture 51">
          <a:extLst>
            <a:ext uri="{FF2B5EF4-FFF2-40B4-BE49-F238E27FC236}">
              <a16:creationId xmlns:a16="http://schemas.microsoft.com/office/drawing/2014/main" id="{5E16BCD1-A3A7-437E-9A02-D72E506A9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7" name="Picture 52">
          <a:extLst>
            <a:ext uri="{FF2B5EF4-FFF2-40B4-BE49-F238E27FC236}">
              <a16:creationId xmlns:a16="http://schemas.microsoft.com/office/drawing/2014/main" id="{FFC1FA3C-70A5-4E35-8844-D0F01F2B3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8" name="Picture 53">
          <a:extLst>
            <a:ext uri="{FF2B5EF4-FFF2-40B4-BE49-F238E27FC236}">
              <a16:creationId xmlns:a16="http://schemas.microsoft.com/office/drawing/2014/main" id="{F83CC66C-1478-477F-A4B4-CAEA141E7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9" name="Picture 54">
          <a:extLst>
            <a:ext uri="{FF2B5EF4-FFF2-40B4-BE49-F238E27FC236}">
              <a16:creationId xmlns:a16="http://schemas.microsoft.com/office/drawing/2014/main" id="{B076D324-E5FE-43E9-ABAE-A3CFB2280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0" name="Picture 55">
          <a:extLst>
            <a:ext uri="{FF2B5EF4-FFF2-40B4-BE49-F238E27FC236}">
              <a16:creationId xmlns:a16="http://schemas.microsoft.com/office/drawing/2014/main" id="{1D556962-1A59-4E63-9E59-8F997E1B9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1" name="Picture 56">
          <a:extLst>
            <a:ext uri="{FF2B5EF4-FFF2-40B4-BE49-F238E27FC236}">
              <a16:creationId xmlns:a16="http://schemas.microsoft.com/office/drawing/2014/main" id="{5572A837-0692-44E6-B70A-B95A819E7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2" name="Picture 57">
          <a:extLst>
            <a:ext uri="{FF2B5EF4-FFF2-40B4-BE49-F238E27FC236}">
              <a16:creationId xmlns:a16="http://schemas.microsoft.com/office/drawing/2014/main" id="{92551430-40BD-4341-B3E2-400145721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3" name="Picture 58">
          <a:extLst>
            <a:ext uri="{FF2B5EF4-FFF2-40B4-BE49-F238E27FC236}">
              <a16:creationId xmlns:a16="http://schemas.microsoft.com/office/drawing/2014/main" id="{102334B7-6F15-49E6-9232-53A7124A6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4" name="Picture 59">
          <a:extLst>
            <a:ext uri="{FF2B5EF4-FFF2-40B4-BE49-F238E27FC236}">
              <a16:creationId xmlns:a16="http://schemas.microsoft.com/office/drawing/2014/main" id="{F5DCE814-1D90-495D-A7B0-8C0DF01FA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5" name="Picture 60">
          <a:extLst>
            <a:ext uri="{FF2B5EF4-FFF2-40B4-BE49-F238E27FC236}">
              <a16:creationId xmlns:a16="http://schemas.microsoft.com/office/drawing/2014/main" id="{F7925E50-A4B3-4D13-BA4B-FF997221A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6" name="Picture 61">
          <a:extLst>
            <a:ext uri="{FF2B5EF4-FFF2-40B4-BE49-F238E27FC236}">
              <a16:creationId xmlns:a16="http://schemas.microsoft.com/office/drawing/2014/main" id="{E19AF9A6-9678-4EB8-B607-CE1E113B0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7" name="Picture 62">
          <a:extLst>
            <a:ext uri="{FF2B5EF4-FFF2-40B4-BE49-F238E27FC236}">
              <a16:creationId xmlns:a16="http://schemas.microsoft.com/office/drawing/2014/main" id="{316A7EBA-C39E-4058-9322-F7020819B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8" name="Picture 63">
          <a:extLst>
            <a:ext uri="{FF2B5EF4-FFF2-40B4-BE49-F238E27FC236}">
              <a16:creationId xmlns:a16="http://schemas.microsoft.com/office/drawing/2014/main" id="{8041A2C7-211C-4177-B2E4-2659090FB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9" name="Picture 64">
          <a:extLst>
            <a:ext uri="{FF2B5EF4-FFF2-40B4-BE49-F238E27FC236}">
              <a16:creationId xmlns:a16="http://schemas.microsoft.com/office/drawing/2014/main" id="{1E8679B8-92BB-4CDE-96FC-CBB6DCEA1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0" name="Picture 65">
          <a:extLst>
            <a:ext uri="{FF2B5EF4-FFF2-40B4-BE49-F238E27FC236}">
              <a16:creationId xmlns:a16="http://schemas.microsoft.com/office/drawing/2014/main" id="{40EEAD48-7AAA-4533-9633-AA021AEE7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1" name="Picture 66">
          <a:extLst>
            <a:ext uri="{FF2B5EF4-FFF2-40B4-BE49-F238E27FC236}">
              <a16:creationId xmlns:a16="http://schemas.microsoft.com/office/drawing/2014/main" id="{617CB467-3FAC-4032-AF1D-FB5BFD713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2" name="Picture 67">
          <a:extLst>
            <a:ext uri="{FF2B5EF4-FFF2-40B4-BE49-F238E27FC236}">
              <a16:creationId xmlns:a16="http://schemas.microsoft.com/office/drawing/2014/main" id="{681B6CCA-7A0C-44CA-824B-511CACCEC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3" name="Picture 68">
          <a:extLst>
            <a:ext uri="{FF2B5EF4-FFF2-40B4-BE49-F238E27FC236}">
              <a16:creationId xmlns:a16="http://schemas.microsoft.com/office/drawing/2014/main" id="{F76B8CF7-8E48-465B-B8C2-E107DB585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4" name="Picture 69">
          <a:extLst>
            <a:ext uri="{FF2B5EF4-FFF2-40B4-BE49-F238E27FC236}">
              <a16:creationId xmlns:a16="http://schemas.microsoft.com/office/drawing/2014/main" id="{58BFCED9-D8C3-4554-A5D6-57D91AE2D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5" name="Picture 70">
          <a:extLst>
            <a:ext uri="{FF2B5EF4-FFF2-40B4-BE49-F238E27FC236}">
              <a16:creationId xmlns:a16="http://schemas.microsoft.com/office/drawing/2014/main" id="{90529954-7D7C-4F1F-8475-13855B7B0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6" name="Picture 71">
          <a:extLst>
            <a:ext uri="{FF2B5EF4-FFF2-40B4-BE49-F238E27FC236}">
              <a16:creationId xmlns:a16="http://schemas.microsoft.com/office/drawing/2014/main" id="{4E68B535-0844-403D-B9E7-F38807E5F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7" name="Picture 72">
          <a:extLst>
            <a:ext uri="{FF2B5EF4-FFF2-40B4-BE49-F238E27FC236}">
              <a16:creationId xmlns:a16="http://schemas.microsoft.com/office/drawing/2014/main" id="{A3A63F27-EA09-4C30-8C7F-60D7446A3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8" name="Picture 73">
          <a:extLst>
            <a:ext uri="{FF2B5EF4-FFF2-40B4-BE49-F238E27FC236}">
              <a16:creationId xmlns:a16="http://schemas.microsoft.com/office/drawing/2014/main" id="{535FB971-1235-48AD-A28E-0A91A6C61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9" name="Picture 74">
          <a:extLst>
            <a:ext uri="{FF2B5EF4-FFF2-40B4-BE49-F238E27FC236}">
              <a16:creationId xmlns:a16="http://schemas.microsoft.com/office/drawing/2014/main" id="{0ECC3234-36A6-4B5A-B56A-954BAF94A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0" name="Picture 75">
          <a:extLst>
            <a:ext uri="{FF2B5EF4-FFF2-40B4-BE49-F238E27FC236}">
              <a16:creationId xmlns:a16="http://schemas.microsoft.com/office/drawing/2014/main" id="{1E15E1A4-F764-415B-AFE3-C4279F679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1" name="Picture 76">
          <a:extLst>
            <a:ext uri="{FF2B5EF4-FFF2-40B4-BE49-F238E27FC236}">
              <a16:creationId xmlns:a16="http://schemas.microsoft.com/office/drawing/2014/main" id="{6DEC9C94-70AE-475A-AC27-63A7D2195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2" name="Picture 77">
          <a:extLst>
            <a:ext uri="{FF2B5EF4-FFF2-40B4-BE49-F238E27FC236}">
              <a16:creationId xmlns:a16="http://schemas.microsoft.com/office/drawing/2014/main" id="{D878D0D8-40C7-4A91-A5C3-1340E66DD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3" name="Picture 78">
          <a:extLst>
            <a:ext uri="{FF2B5EF4-FFF2-40B4-BE49-F238E27FC236}">
              <a16:creationId xmlns:a16="http://schemas.microsoft.com/office/drawing/2014/main" id="{A6C94D37-65A9-4560-AF2F-17FBCC3CA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4" name="Picture 79">
          <a:extLst>
            <a:ext uri="{FF2B5EF4-FFF2-40B4-BE49-F238E27FC236}">
              <a16:creationId xmlns:a16="http://schemas.microsoft.com/office/drawing/2014/main" id="{782773C9-EDA0-4B3A-BB16-D57B9C8D3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5" name="Picture 80">
          <a:extLst>
            <a:ext uri="{FF2B5EF4-FFF2-40B4-BE49-F238E27FC236}">
              <a16:creationId xmlns:a16="http://schemas.microsoft.com/office/drawing/2014/main" id="{9CA6CA18-02BF-48AF-845B-B6782BD23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6" name="Picture 81">
          <a:extLst>
            <a:ext uri="{FF2B5EF4-FFF2-40B4-BE49-F238E27FC236}">
              <a16:creationId xmlns:a16="http://schemas.microsoft.com/office/drawing/2014/main" id="{4D9395F6-92A1-4F78-8193-A8F2DE6C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7" name="Picture 82">
          <a:extLst>
            <a:ext uri="{FF2B5EF4-FFF2-40B4-BE49-F238E27FC236}">
              <a16:creationId xmlns:a16="http://schemas.microsoft.com/office/drawing/2014/main" id="{7E12638C-9639-4E8C-8360-1BB33CAB2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8" name="Picture 83">
          <a:extLst>
            <a:ext uri="{FF2B5EF4-FFF2-40B4-BE49-F238E27FC236}">
              <a16:creationId xmlns:a16="http://schemas.microsoft.com/office/drawing/2014/main" id="{34EC9072-B7DF-48BA-B32C-87D4DE46A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9" name="Picture 84">
          <a:extLst>
            <a:ext uri="{FF2B5EF4-FFF2-40B4-BE49-F238E27FC236}">
              <a16:creationId xmlns:a16="http://schemas.microsoft.com/office/drawing/2014/main" id="{592E86AE-4CCC-4F5A-B80E-47222BA63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0" name="Picture 85">
          <a:extLst>
            <a:ext uri="{FF2B5EF4-FFF2-40B4-BE49-F238E27FC236}">
              <a16:creationId xmlns:a16="http://schemas.microsoft.com/office/drawing/2014/main" id="{59FB4D1C-3C9D-4B1E-9070-2899DAEAA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1" name="Picture 86">
          <a:extLst>
            <a:ext uri="{FF2B5EF4-FFF2-40B4-BE49-F238E27FC236}">
              <a16:creationId xmlns:a16="http://schemas.microsoft.com/office/drawing/2014/main" id="{17DBBA21-079F-4348-9DE2-EB93CCD13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2" name="Picture 87">
          <a:extLst>
            <a:ext uri="{FF2B5EF4-FFF2-40B4-BE49-F238E27FC236}">
              <a16:creationId xmlns:a16="http://schemas.microsoft.com/office/drawing/2014/main" id="{248D6C77-2A12-4005-A533-3C7D29B03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3" name="Picture 88">
          <a:extLst>
            <a:ext uri="{FF2B5EF4-FFF2-40B4-BE49-F238E27FC236}">
              <a16:creationId xmlns:a16="http://schemas.microsoft.com/office/drawing/2014/main" id="{997CDF0F-05E8-437E-A49E-B7EC3465E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4" name="Picture 89">
          <a:extLst>
            <a:ext uri="{FF2B5EF4-FFF2-40B4-BE49-F238E27FC236}">
              <a16:creationId xmlns:a16="http://schemas.microsoft.com/office/drawing/2014/main" id="{40E8C85C-7F1D-4586-A161-B2F288174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5" name="Picture 90">
          <a:extLst>
            <a:ext uri="{FF2B5EF4-FFF2-40B4-BE49-F238E27FC236}">
              <a16:creationId xmlns:a16="http://schemas.microsoft.com/office/drawing/2014/main" id="{B8B1EEF1-EA63-4019-9B1D-234436129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6" name="Picture 91">
          <a:extLst>
            <a:ext uri="{FF2B5EF4-FFF2-40B4-BE49-F238E27FC236}">
              <a16:creationId xmlns:a16="http://schemas.microsoft.com/office/drawing/2014/main" id="{9D5801DA-6FDA-49F8-AEF6-EC7B82611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7" name="Picture 92">
          <a:extLst>
            <a:ext uri="{FF2B5EF4-FFF2-40B4-BE49-F238E27FC236}">
              <a16:creationId xmlns:a16="http://schemas.microsoft.com/office/drawing/2014/main" id="{E2052BDB-76EA-4D77-A3E4-8641DAD83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8" name="Picture 93">
          <a:extLst>
            <a:ext uri="{FF2B5EF4-FFF2-40B4-BE49-F238E27FC236}">
              <a16:creationId xmlns:a16="http://schemas.microsoft.com/office/drawing/2014/main" id="{6F623310-CBEB-4809-BDA7-12BFAF640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9" name="Picture 94">
          <a:extLst>
            <a:ext uri="{FF2B5EF4-FFF2-40B4-BE49-F238E27FC236}">
              <a16:creationId xmlns:a16="http://schemas.microsoft.com/office/drawing/2014/main" id="{97FE78C6-EA2F-49E1-A909-BC6159CDE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0" name="Picture 95">
          <a:extLst>
            <a:ext uri="{FF2B5EF4-FFF2-40B4-BE49-F238E27FC236}">
              <a16:creationId xmlns:a16="http://schemas.microsoft.com/office/drawing/2014/main" id="{F28CE794-6893-4411-BDF2-3098ECF89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1" name="Picture 96">
          <a:extLst>
            <a:ext uri="{FF2B5EF4-FFF2-40B4-BE49-F238E27FC236}">
              <a16:creationId xmlns:a16="http://schemas.microsoft.com/office/drawing/2014/main" id="{BF0F3B4F-7FD6-4C87-9215-D3E2E6314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2" name="Picture 97">
          <a:extLst>
            <a:ext uri="{FF2B5EF4-FFF2-40B4-BE49-F238E27FC236}">
              <a16:creationId xmlns:a16="http://schemas.microsoft.com/office/drawing/2014/main" id="{B2549873-4C24-46BD-B468-4B2E48123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3" name="Picture 98">
          <a:extLst>
            <a:ext uri="{FF2B5EF4-FFF2-40B4-BE49-F238E27FC236}">
              <a16:creationId xmlns:a16="http://schemas.microsoft.com/office/drawing/2014/main" id="{B32E21AC-A056-46E8-A30D-360892E9E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4" name="Picture 99">
          <a:extLst>
            <a:ext uri="{FF2B5EF4-FFF2-40B4-BE49-F238E27FC236}">
              <a16:creationId xmlns:a16="http://schemas.microsoft.com/office/drawing/2014/main" id="{EE4B40E8-7502-40C2-8186-B789002D0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5" name="Picture 100">
          <a:extLst>
            <a:ext uri="{FF2B5EF4-FFF2-40B4-BE49-F238E27FC236}">
              <a16:creationId xmlns:a16="http://schemas.microsoft.com/office/drawing/2014/main" id="{26A42491-6AC2-4C5E-B45D-7B4D32F04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6" name="Picture 101">
          <a:extLst>
            <a:ext uri="{FF2B5EF4-FFF2-40B4-BE49-F238E27FC236}">
              <a16:creationId xmlns:a16="http://schemas.microsoft.com/office/drawing/2014/main" id="{4E01AA0A-2BC6-46B1-8E10-3BB4C9EE2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7" name="Picture 102">
          <a:extLst>
            <a:ext uri="{FF2B5EF4-FFF2-40B4-BE49-F238E27FC236}">
              <a16:creationId xmlns:a16="http://schemas.microsoft.com/office/drawing/2014/main" id="{D8C7FBCF-DA28-465D-ACEA-8772B9491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8" name="Picture 103">
          <a:extLst>
            <a:ext uri="{FF2B5EF4-FFF2-40B4-BE49-F238E27FC236}">
              <a16:creationId xmlns:a16="http://schemas.microsoft.com/office/drawing/2014/main" id="{7DB8728B-2044-415E-B727-A006F8711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9" name="Picture 104">
          <a:extLst>
            <a:ext uri="{FF2B5EF4-FFF2-40B4-BE49-F238E27FC236}">
              <a16:creationId xmlns:a16="http://schemas.microsoft.com/office/drawing/2014/main" id="{E9721BF0-EEF5-4E48-83FA-ACD18D419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0" name="Picture 105">
          <a:extLst>
            <a:ext uri="{FF2B5EF4-FFF2-40B4-BE49-F238E27FC236}">
              <a16:creationId xmlns:a16="http://schemas.microsoft.com/office/drawing/2014/main" id="{64D0B52F-3DE6-452C-90E1-ACE533C50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1" name="Picture 106">
          <a:extLst>
            <a:ext uri="{FF2B5EF4-FFF2-40B4-BE49-F238E27FC236}">
              <a16:creationId xmlns:a16="http://schemas.microsoft.com/office/drawing/2014/main" id="{540887E8-2C5C-4977-8E75-623D26A7E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2" name="Picture 107">
          <a:extLst>
            <a:ext uri="{FF2B5EF4-FFF2-40B4-BE49-F238E27FC236}">
              <a16:creationId xmlns:a16="http://schemas.microsoft.com/office/drawing/2014/main" id="{D2D6ECE6-8454-401E-B716-024D63FEB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3" name="Picture 108">
          <a:extLst>
            <a:ext uri="{FF2B5EF4-FFF2-40B4-BE49-F238E27FC236}">
              <a16:creationId xmlns:a16="http://schemas.microsoft.com/office/drawing/2014/main" id="{5AE90005-62BE-4B20-8A63-78E42188F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4" name="Picture 109">
          <a:extLst>
            <a:ext uri="{FF2B5EF4-FFF2-40B4-BE49-F238E27FC236}">
              <a16:creationId xmlns:a16="http://schemas.microsoft.com/office/drawing/2014/main" id="{0B58EC59-E6BB-46E5-AA88-CC72DE53D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5" name="Picture 110">
          <a:extLst>
            <a:ext uri="{FF2B5EF4-FFF2-40B4-BE49-F238E27FC236}">
              <a16:creationId xmlns:a16="http://schemas.microsoft.com/office/drawing/2014/main" id="{E04DCA21-9B4D-42FA-AE92-D0D9C7DD3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6" name="Picture 111">
          <a:extLst>
            <a:ext uri="{FF2B5EF4-FFF2-40B4-BE49-F238E27FC236}">
              <a16:creationId xmlns:a16="http://schemas.microsoft.com/office/drawing/2014/main" id="{09C648F5-1670-4851-A77A-412900FB9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7" name="Picture 112">
          <a:extLst>
            <a:ext uri="{FF2B5EF4-FFF2-40B4-BE49-F238E27FC236}">
              <a16:creationId xmlns:a16="http://schemas.microsoft.com/office/drawing/2014/main" id="{BCBC6C23-63AC-4088-BC5E-597546D36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</sheetPr>
  <dimension ref="A1:L51"/>
  <sheetViews>
    <sheetView tabSelected="1" view="pageBreakPreview" zoomScaleNormal="100" zoomScaleSheetLayoutView="100" workbookViewId="0">
      <selection activeCell="A53" sqref="A53"/>
    </sheetView>
  </sheetViews>
  <sheetFormatPr defaultRowHeight="16.5"/>
  <cols>
    <col min="1" max="2" width="9" style="57"/>
    <col min="3" max="3" width="9" style="57" customWidth="1"/>
    <col min="4" max="10" width="9" style="57"/>
    <col min="11" max="11" width="8.75" style="58" customWidth="1"/>
    <col min="12" max="12" width="2.875" style="57" customWidth="1"/>
    <col min="13" max="16384" width="9" style="57"/>
  </cols>
  <sheetData>
    <row r="1" spans="1:12" s="25" customFormat="1" ht="13.5" thickTop="1">
      <c r="A1" s="22"/>
      <c r="B1" s="23"/>
      <c r="C1" s="23"/>
      <c r="D1" s="23"/>
      <c r="E1" s="23"/>
      <c r="F1" s="23"/>
      <c r="G1" s="23"/>
      <c r="H1" s="23"/>
      <c r="I1" s="23"/>
      <c r="J1" s="23"/>
      <c r="K1" s="23"/>
      <c r="L1" s="24"/>
    </row>
    <row r="2" spans="1:12" s="25" customFormat="1" ht="12.75">
      <c r="A2" s="26"/>
      <c r="B2" s="27"/>
      <c r="C2" s="27"/>
      <c r="D2" s="27"/>
      <c r="E2" s="27"/>
      <c r="F2" s="27"/>
      <c r="G2" s="27"/>
      <c r="H2" s="27"/>
      <c r="I2" s="27"/>
      <c r="J2" s="27"/>
      <c r="K2" s="27"/>
      <c r="L2" s="28"/>
    </row>
    <row r="3" spans="1:12" s="25" customFormat="1" ht="12.75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8"/>
    </row>
    <row r="4" spans="1:12" s="25" customFormat="1" ht="32.25">
      <c r="A4" s="29" t="s">
        <v>77</v>
      </c>
      <c r="B4" s="27"/>
      <c r="C4" s="27"/>
      <c r="E4" s="27"/>
      <c r="F4" s="27"/>
      <c r="G4" s="27"/>
      <c r="H4" s="27"/>
      <c r="I4" s="27"/>
      <c r="J4" s="27"/>
      <c r="K4" s="27"/>
      <c r="L4" s="28"/>
    </row>
    <row r="5" spans="1:12" s="25" customFormat="1" ht="12.75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8"/>
    </row>
    <row r="6" spans="1:12" s="25" customFormat="1" ht="12.75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28"/>
    </row>
    <row r="7" spans="1:12" s="25" customFormat="1" ht="12.75">
      <c r="A7" s="26"/>
      <c r="B7" s="27"/>
      <c r="C7" s="27"/>
      <c r="D7" s="27"/>
      <c r="E7" s="27"/>
      <c r="F7" s="27"/>
      <c r="G7" s="27"/>
      <c r="H7" s="27"/>
      <c r="I7" s="27"/>
      <c r="J7" s="27"/>
      <c r="K7" s="27"/>
      <c r="L7" s="28"/>
    </row>
    <row r="8" spans="1:12" s="25" customFormat="1" ht="12.75">
      <c r="A8" s="30" t="s">
        <v>9</v>
      </c>
      <c r="B8" s="27"/>
      <c r="C8" s="27"/>
      <c r="D8" s="27"/>
      <c r="E8" s="31" t="s">
        <v>10</v>
      </c>
      <c r="F8" s="27"/>
      <c r="G8" s="27"/>
      <c r="H8" s="27"/>
      <c r="I8" s="27"/>
      <c r="J8" s="27"/>
      <c r="K8" s="27"/>
      <c r="L8" s="28"/>
    </row>
    <row r="9" spans="1:12" s="25" customFormat="1" ht="12.75">
      <c r="A9" s="32" t="s">
        <v>11</v>
      </c>
      <c r="B9" s="27"/>
      <c r="C9" s="27"/>
      <c r="D9" s="27"/>
      <c r="E9" s="33" t="s">
        <v>12</v>
      </c>
      <c r="F9" s="27"/>
      <c r="G9" s="27"/>
      <c r="H9" s="27"/>
      <c r="I9" s="27"/>
      <c r="J9" s="27"/>
      <c r="K9" s="27"/>
      <c r="L9" s="28"/>
    </row>
    <row r="10" spans="1:12" s="25" customFormat="1" ht="12.75">
      <c r="A10" s="32" t="s">
        <v>13</v>
      </c>
      <c r="B10" s="27"/>
      <c r="C10" s="27"/>
      <c r="D10" s="27"/>
      <c r="E10" s="33" t="s">
        <v>14</v>
      </c>
      <c r="F10" s="27"/>
      <c r="G10" s="27"/>
      <c r="H10" s="27"/>
      <c r="I10" s="27"/>
      <c r="J10" s="27"/>
      <c r="K10" s="27"/>
      <c r="L10" s="28"/>
    </row>
    <row r="11" spans="1:12" s="25" customFormat="1" ht="12.75">
      <c r="A11" s="26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8"/>
    </row>
    <row r="12" spans="1:12" s="38" customFormat="1" ht="12.75">
      <c r="A12" s="34" t="s">
        <v>78</v>
      </c>
      <c r="B12" s="35"/>
      <c r="C12" s="35"/>
      <c r="D12" s="36" t="s">
        <v>15</v>
      </c>
      <c r="E12" s="35"/>
      <c r="F12" s="35"/>
      <c r="G12" s="36" t="s">
        <v>16</v>
      </c>
      <c r="H12" s="35"/>
      <c r="I12" s="35"/>
      <c r="J12" s="35"/>
      <c r="K12" s="35"/>
      <c r="L12" s="37"/>
    </row>
    <row r="13" spans="1:12" s="38" customFormat="1" ht="12.75">
      <c r="A13" s="39" t="s">
        <v>79</v>
      </c>
      <c r="B13" s="35"/>
      <c r="C13" s="35"/>
      <c r="D13" s="40" t="s">
        <v>37</v>
      </c>
      <c r="E13" s="35"/>
      <c r="F13" s="35"/>
      <c r="G13" s="40" t="s">
        <v>38</v>
      </c>
      <c r="H13" s="35"/>
      <c r="I13" s="35"/>
      <c r="J13" s="35"/>
      <c r="K13" s="35"/>
      <c r="L13" s="37"/>
    </row>
    <row r="14" spans="1:12" s="38" customFormat="1" ht="12.75">
      <c r="A14" s="39" t="s">
        <v>80</v>
      </c>
      <c r="B14" s="35"/>
      <c r="C14" s="35"/>
      <c r="D14" s="40" t="s">
        <v>39</v>
      </c>
      <c r="E14" s="35"/>
      <c r="F14" s="35"/>
      <c r="G14" s="40" t="s">
        <v>40</v>
      </c>
      <c r="H14" s="35"/>
      <c r="I14" s="35"/>
      <c r="J14" s="35"/>
      <c r="K14" s="35"/>
      <c r="L14" s="37"/>
    </row>
    <row r="15" spans="1:12" s="25" customFormat="1" ht="12.75">
      <c r="A15" s="26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8"/>
    </row>
    <row r="16" spans="1:12" s="25" customFormat="1" ht="12.75">
      <c r="A16" s="26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8"/>
    </row>
    <row r="17" spans="1:12" s="25" customFormat="1" ht="43.5" customHeight="1">
      <c r="A17" s="498" t="s">
        <v>17</v>
      </c>
      <c r="B17" s="499"/>
      <c r="C17" s="499"/>
      <c r="D17" s="499"/>
      <c r="E17" s="499"/>
      <c r="F17" s="499"/>
      <c r="G17" s="499"/>
      <c r="H17" s="499"/>
      <c r="I17" s="499"/>
      <c r="J17" s="499"/>
      <c r="K17" s="499"/>
      <c r="L17" s="500"/>
    </row>
    <row r="18" spans="1:12" s="44" customFormat="1" ht="15">
      <c r="A18" s="41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3"/>
    </row>
    <row r="19" spans="1:12" s="44" customFormat="1" ht="15">
      <c r="A19" s="41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3"/>
    </row>
    <row r="20" spans="1:12" s="44" customFormat="1" ht="22.5">
      <c r="A20" s="501" t="s">
        <v>28</v>
      </c>
      <c r="B20" s="502"/>
      <c r="C20" s="502"/>
      <c r="D20" s="502"/>
      <c r="E20" s="502"/>
      <c r="F20" s="502"/>
      <c r="G20" s="502"/>
      <c r="H20" s="502"/>
      <c r="I20" s="502"/>
      <c r="J20" s="502"/>
      <c r="K20" s="502"/>
      <c r="L20" s="503"/>
    </row>
    <row r="21" spans="1:12" s="48" customFormat="1" ht="15">
      <c r="A21" s="45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7"/>
    </row>
    <row r="22" spans="1:12" s="52" customFormat="1" ht="15" customHeight="1">
      <c r="A22" s="49"/>
      <c r="B22" s="50"/>
      <c r="C22" s="50"/>
      <c r="D22" s="50"/>
      <c r="E22" s="50"/>
      <c r="F22" s="497" t="s">
        <v>29</v>
      </c>
      <c r="G22" s="497"/>
      <c r="H22" s="50"/>
      <c r="I22" s="50"/>
      <c r="J22" s="50"/>
      <c r="K22" s="50"/>
      <c r="L22" s="51"/>
    </row>
    <row r="23" spans="1:12" s="52" customFormat="1" ht="15" customHeight="1">
      <c r="A23" s="49"/>
      <c r="B23" s="50"/>
      <c r="C23" s="50"/>
      <c r="D23" s="53" t="s">
        <v>20</v>
      </c>
      <c r="E23" s="50"/>
      <c r="F23" s="50"/>
      <c r="G23" s="50"/>
      <c r="H23" s="50"/>
      <c r="I23" s="53" t="s">
        <v>21</v>
      </c>
      <c r="J23" s="50"/>
      <c r="K23" s="50"/>
      <c r="L23" s="51"/>
    </row>
    <row r="24" spans="1:12" s="52" customFormat="1" ht="15" customHeight="1">
      <c r="A24" s="49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1"/>
    </row>
    <row r="25" spans="1:12" s="52" customFormat="1" ht="15" customHeight="1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1"/>
    </row>
    <row r="26" spans="1:12" s="52" customFormat="1" ht="15" customHeight="1">
      <c r="A26" s="49"/>
      <c r="B26" s="497" t="s">
        <v>18</v>
      </c>
      <c r="C26" s="497"/>
      <c r="D26" s="50"/>
      <c r="E26" s="50"/>
      <c r="F26" s="53" t="s">
        <v>43</v>
      </c>
      <c r="G26" s="50"/>
      <c r="H26" s="50"/>
      <c r="I26" s="50"/>
      <c r="J26" s="497" t="s">
        <v>27</v>
      </c>
      <c r="K26" s="497"/>
      <c r="L26" s="51"/>
    </row>
    <row r="27" spans="1:12" s="52" customFormat="1" ht="15" customHeight="1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1"/>
    </row>
    <row r="28" spans="1:12" s="52" customFormat="1" ht="15" customHeight="1">
      <c r="A28" s="49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1"/>
    </row>
    <row r="29" spans="1:12" s="52" customFormat="1" ht="15" customHeight="1">
      <c r="A29" s="49"/>
      <c r="B29" s="50"/>
      <c r="C29" s="50"/>
      <c r="D29" s="50"/>
      <c r="E29" s="50"/>
      <c r="F29" s="50"/>
      <c r="G29" s="50"/>
      <c r="H29" s="50"/>
      <c r="I29" s="50"/>
      <c r="J29" s="50"/>
      <c r="K29" s="53" t="s">
        <v>30</v>
      </c>
      <c r="L29" s="51"/>
    </row>
    <row r="30" spans="1:12" s="52" customFormat="1" ht="27" customHeight="1">
      <c r="A30" s="54" t="s">
        <v>35</v>
      </c>
      <c r="B30" s="50"/>
      <c r="C30" s="71" t="s">
        <v>84</v>
      </c>
      <c r="D30" s="50"/>
      <c r="E30" s="50"/>
      <c r="F30" s="504" t="s">
        <v>19</v>
      </c>
      <c r="G30" s="504"/>
      <c r="H30" s="50"/>
      <c r="I30" s="55" t="s">
        <v>55</v>
      </c>
      <c r="J30" s="50"/>
      <c r="L30" s="51"/>
    </row>
    <row r="31" spans="1:12" s="52" customFormat="1" ht="15" customHeight="1">
      <c r="A31" s="49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1"/>
    </row>
    <row r="32" spans="1:12" s="52" customFormat="1" ht="15" customHeight="1">
      <c r="A32" s="49"/>
      <c r="B32" s="50"/>
      <c r="C32" s="50"/>
      <c r="D32" s="50"/>
      <c r="E32" s="50"/>
      <c r="F32" s="50"/>
      <c r="G32" s="50"/>
      <c r="H32" s="55" t="s">
        <v>100</v>
      </c>
      <c r="I32" s="50"/>
      <c r="J32" s="50"/>
      <c r="K32" s="50"/>
      <c r="L32" s="51"/>
    </row>
    <row r="33" spans="1:12" s="52" customFormat="1" ht="15" customHeight="1">
      <c r="A33" s="49"/>
      <c r="B33" s="50"/>
      <c r="C33" s="50"/>
      <c r="D33" s="50"/>
      <c r="E33" s="50"/>
      <c r="F33" s="50"/>
      <c r="G33" s="50"/>
      <c r="H33" s="50"/>
      <c r="I33" s="50"/>
      <c r="J33" s="50"/>
      <c r="K33" s="56"/>
      <c r="L33" s="51"/>
    </row>
    <row r="34" spans="1:12" s="52" customFormat="1" ht="15" customHeight="1">
      <c r="A34" s="49"/>
      <c r="B34" s="497" t="s">
        <v>26</v>
      </c>
      <c r="C34" s="497"/>
      <c r="D34" s="50"/>
      <c r="E34" s="50"/>
      <c r="F34" s="53" t="s">
        <v>42</v>
      </c>
      <c r="G34" s="50"/>
      <c r="H34" s="50"/>
      <c r="I34" s="50"/>
      <c r="J34" s="56" t="s">
        <v>22</v>
      </c>
      <c r="K34" s="50"/>
      <c r="L34" s="51"/>
    </row>
    <row r="35" spans="1:12" s="52" customFormat="1" ht="15" customHeight="1">
      <c r="A35" s="49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1"/>
    </row>
    <row r="36" spans="1:12" s="52" customFormat="1" ht="15" customHeight="1">
      <c r="A36" s="49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1"/>
    </row>
    <row r="37" spans="1:12" s="52" customFormat="1" ht="15" customHeight="1">
      <c r="A37" s="49"/>
      <c r="B37" s="50"/>
      <c r="C37" s="50"/>
      <c r="D37" s="497" t="s">
        <v>25</v>
      </c>
      <c r="E37" s="497"/>
      <c r="F37" s="50"/>
      <c r="G37" s="50"/>
      <c r="H37" s="505" t="s">
        <v>23</v>
      </c>
      <c r="I37" s="505"/>
      <c r="J37" s="53"/>
      <c r="K37" s="50"/>
      <c r="L37" s="51"/>
    </row>
    <row r="38" spans="1:12" s="52" customFormat="1" ht="15" customHeight="1">
      <c r="A38" s="49"/>
      <c r="B38" s="50"/>
      <c r="C38" s="50"/>
      <c r="D38" s="50"/>
      <c r="E38" s="50"/>
      <c r="F38" s="497" t="s">
        <v>24</v>
      </c>
      <c r="G38" s="497"/>
      <c r="H38" s="50"/>
      <c r="I38" s="50"/>
      <c r="J38" s="50"/>
      <c r="K38" s="50"/>
      <c r="L38" s="51"/>
    </row>
    <row r="39" spans="1:12" s="52" customFormat="1" ht="15" customHeight="1">
      <c r="A39" s="49"/>
      <c r="B39" s="50"/>
      <c r="C39" s="50"/>
      <c r="D39" s="50"/>
      <c r="E39" s="50"/>
      <c r="F39" s="56"/>
      <c r="G39" s="56"/>
      <c r="H39" s="50"/>
      <c r="I39" s="50"/>
      <c r="J39" s="50"/>
      <c r="K39" s="46"/>
      <c r="L39" s="51"/>
    </row>
    <row r="40" spans="1:12" s="48" customFormat="1" ht="5.25" customHeight="1">
      <c r="A40" s="45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7"/>
    </row>
    <row r="41" spans="1:12" s="48" customFormat="1" ht="15" customHeight="1">
      <c r="A41" s="45"/>
      <c r="B41" s="46"/>
      <c r="C41" s="46"/>
      <c r="D41" s="46"/>
      <c r="E41" s="46"/>
      <c r="F41" s="46"/>
      <c r="G41" s="46"/>
      <c r="H41" s="46"/>
      <c r="I41" s="46"/>
      <c r="J41" s="46"/>
      <c r="K41" s="42"/>
      <c r="L41" s="47"/>
    </row>
    <row r="42" spans="1:12" s="44" customFormat="1" ht="15" customHeight="1">
      <c r="A42" s="41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3"/>
    </row>
    <row r="43" spans="1:12" s="44" customFormat="1" ht="15" customHeight="1">
      <c r="A43" s="41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3"/>
    </row>
    <row r="44" spans="1:12" s="44" customFormat="1" ht="15" customHeight="1">
      <c r="A44" s="41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3"/>
    </row>
    <row r="45" spans="1:12" s="44" customFormat="1" ht="27" customHeight="1">
      <c r="A45" s="41"/>
      <c r="B45" s="42"/>
      <c r="C45" s="42"/>
      <c r="D45" s="42"/>
      <c r="E45" s="42"/>
      <c r="F45" s="42"/>
      <c r="G45" s="42"/>
      <c r="H45" s="42"/>
      <c r="I45" s="42"/>
      <c r="J45" s="42"/>
      <c r="K45" s="58"/>
      <c r="L45" s="43"/>
    </row>
    <row r="46" spans="1:12" ht="0.75" hidden="1" customHeight="1"/>
    <row r="47" spans="1:12" ht="15" hidden="1" customHeight="1"/>
    <row r="48" spans="1:12" ht="15" hidden="1" customHeight="1"/>
    <row r="49" ht="15" hidden="1" customHeight="1"/>
    <row r="50" ht="0.75" hidden="1" customHeight="1"/>
    <row r="51" ht="24.75" customHeight="1"/>
  </sheetData>
  <mergeCells count="10">
    <mergeCell ref="F22:G22"/>
    <mergeCell ref="A17:L17"/>
    <mergeCell ref="A20:L20"/>
    <mergeCell ref="D37:E37"/>
    <mergeCell ref="F38:G38"/>
    <mergeCell ref="J26:K26"/>
    <mergeCell ref="B34:C34"/>
    <mergeCell ref="F30:G30"/>
    <mergeCell ref="B26:C26"/>
    <mergeCell ref="H37:I37"/>
  </mergeCells>
  <phoneticPr fontId="2" type="noConversion"/>
  <hyperlinks>
    <hyperlink ref="B26" location="TAIWAN!A1" display="TAIWAN" xr:uid="{00000000-0004-0000-0000-000000000000}"/>
    <hyperlink ref="D23" location="USA!A1" display="USA" xr:uid="{00000000-0004-0000-0000-000001000000}"/>
    <hyperlink ref="F22" location="CHINA!A1" display="CHINA" xr:uid="{00000000-0004-0000-0000-000002000000}"/>
    <hyperlink ref="I23" location="KOREA!A1" display="SERVICE 5" xr:uid="{00000000-0004-0000-0000-000003000000}"/>
    <hyperlink ref="J26" location="MALAYSIA!A1" display="JAPAN" xr:uid="{00000000-0004-0000-0000-000004000000}"/>
    <hyperlink ref="J34" location="AUSTRALIA!A1" display="AUSTRALIA" xr:uid="{00000000-0004-0000-0000-000005000000}"/>
    <hyperlink ref="H37" location="SINGAPORE!A1" display="SINGAPORE" xr:uid="{00000000-0004-0000-0000-000006000000}"/>
    <hyperlink ref="F38" location="THAILAND!A1" display="SERVICE 11" xr:uid="{00000000-0004-0000-0000-000007000000}"/>
    <hyperlink ref="D37" location="HONGKONG!A1" display="HONGKONG" xr:uid="{00000000-0004-0000-0000-000008000000}"/>
    <hyperlink ref="B34" location="PHILIPPINES!A1" display="PHILIPPINES" xr:uid="{00000000-0004-0000-0000-000009000000}"/>
    <hyperlink ref="F30" location="JAPAN!A1" display="JAPAN" xr:uid="{00000000-0004-0000-0000-00000A000000}"/>
    <hyperlink ref="A30" location="INDONESIA!A1" display="INDONESIA" xr:uid="{00000000-0004-0000-0000-00000B000000}"/>
    <hyperlink ref="K29" location="EU!A1" display="EUROPE" xr:uid="{00000000-0004-0000-0000-00000C000000}"/>
    <hyperlink ref="F34" location="CANADA!A1" display="CANADA" xr:uid="{00000000-0004-0000-0000-00000D000000}"/>
    <hyperlink ref="F26" location="INDIA!A1" display="INDIA" xr:uid="{00000000-0004-0000-0000-00000E000000}"/>
    <hyperlink ref="I30" location="HAIPHONG!A1" display="HAIPHONG" xr:uid="{00000000-0004-0000-0000-00000F000000}"/>
    <hyperlink ref="C30" location="PHNOMPENH!A1" display="DUBAI" xr:uid="{00000000-0004-0000-0000-000010000000}"/>
    <hyperlink ref="H32" location="'DNN-JAPAN'!A1" display="DNN-JAPAN" xr:uid="{00000000-0004-0000-0000-000011000000}"/>
  </hyperlinks>
  <pageMargins left="0.25" right="0.25" top="0.39" bottom="0" header="0.17" footer="0.5"/>
  <pageSetup scale="92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0070C0"/>
  </sheetPr>
  <dimension ref="A1:AF16"/>
  <sheetViews>
    <sheetView zoomScaleNormal="100" workbookViewId="0">
      <selection activeCell="A15" sqref="A15"/>
    </sheetView>
  </sheetViews>
  <sheetFormatPr defaultRowHeight="16.5"/>
  <cols>
    <col min="1" max="1" width="14.875" style="116" customWidth="1"/>
    <col min="2" max="2" width="9.75" style="116" customWidth="1"/>
    <col min="3" max="3" width="4.5" style="116" customWidth="1"/>
    <col min="4" max="7" width="8.625" style="116" customWidth="1"/>
    <col min="8" max="8" width="16.5" style="132" customWidth="1"/>
    <col min="9" max="16384" width="9" style="116"/>
  </cols>
  <sheetData>
    <row r="1" spans="1:32" s="112" customFormat="1" ht="26.25">
      <c r="A1" s="509" t="s">
        <v>76</v>
      </c>
      <c r="B1" s="509"/>
      <c r="C1" s="509"/>
      <c r="D1" s="509"/>
      <c r="E1" s="509"/>
      <c r="F1" s="509"/>
      <c r="G1" s="509"/>
      <c r="H1" s="509"/>
    </row>
    <row r="2" spans="1:32" s="113" customFormat="1" ht="18.75">
      <c r="A2" s="510" t="s">
        <v>269</v>
      </c>
      <c r="B2" s="510"/>
      <c r="C2" s="510"/>
      <c r="D2" s="510"/>
      <c r="E2" s="510"/>
      <c r="F2" s="510"/>
      <c r="G2" s="510"/>
      <c r="H2" s="510"/>
    </row>
    <row r="3" spans="1:32" s="113" customFormat="1" ht="19.5" thickBot="1">
      <c r="A3" s="511" t="s">
        <v>82</v>
      </c>
      <c r="B3" s="511"/>
      <c r="C3" s="511"/>
      <c r="D3" s="511"/>
      <c r="E3" s="511"/>
      <c r="F3" s="511"/>
      <c r="G3" s="511"/>
      <c r="H3" s="511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</row>
    <row r="4" spans="1:32" s="114" customFormat="1" ht="21" customHeight="1" thickTop="1">
      <c r="A4" s="559" t="s">
        <v>104</v>
      </c>
      <c r="B4" s="559"/>
      <c r="C4" s="559"/>
      <c r="D4" s="559"/>
      <c r="E4" s="559"/>
      <c r="F4" s="559"/>
      <c r="G4" s="559"/>
      <c r="H4" s="559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</row>
    <row r="5" spans="1:32" ht="15" customHeight="1">
      <c r="B5" s="131"/>
      <c r="C5" s="131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</row>
    <row r="6" spans="1:32" ht="21.75" customHeight="1" thickBot="1">
      <c r="A6" s="115" t="s">
        <v>36</v>
      </c>
      <c r="G6" s="118" t="s">
        <v>90</v>
      </c>
      <c r="H6" s="129">
        <f ca="1">TODAY()</f>
        <v>45954</v>
      </c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</row>
    <row r="7" spans="1:32" ht="29.25" customHeight="1">
      <c r="A7" s="186" t="s">
        <v>1</v>
      </c>
      <c r="B7" s="473" t="s">
        <v>48</v>
      </c>
      <c r="C7" s="530" t="s">
        <v>0</v>
      </c>
      <c r="D7" s="530"/>
      <c r="E7" s="350" t="s">
        <v>47</v>
      </c>
      <c r="F7" s="530" t="s">
        <v>111</v>
      </c>
      <c r="G7" s="530"/>
      <c r="H7" s="187" t="s">
        <v>85</v>
      </c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</row>
    <row r="8" spans="1:32" ht="25.5" customHeight="1">
      <c r="A8" s="133" t="s">
        <v>207</v>
      </c>
      <c r="B8" s="213" t="s">
        <v>244</v>
      </c>
      <c r="C8" s="134" t="s">
        <v>138</v>
      </c>
      <c r="D8" s="135">
        <v>45957</v>
      </c>
      <c r="E8" s="135">
        <v>45960</v>
      </c>
      <c r="F8" s="292" t="s">
        <v>58</v>
      </c>
      <c r="G8" s="207">
        <v>45954</v>
      </c>
      <c r="H8" s="563" t="s">
        <v>134</v>
      </c>
      <c r="I8" s="113"/>
      <c r="J8" s="113"/>
      <c r="K8" s="113"/>
      <c r="L8" s="113"/>
      <c r="M8" s="113"/>
      <c r="N8" s="113"/>
      <c r="O8" s="113"/>
      <c r="P8" s="113"/>
      <c r="Q8" s="113"/>
      <c r="R8" s="113"/>
    </row>
    <row r="9" spans="1:32" ht="25.5" customHeight="1">
      <c r="A9" s="133" t="s">
        <v>190</v>
      </c>
      <c r="B9" s="213" t="s">
        <v>245</v>
      </c>
      <c r="C9" s="134" t="s">
        <v>138</v>
      </c>
      <c r="D9" s="135">
        <v>45964</v>
      </c>
      <c r="E9" s="135">
        <v>45967</v>
      </c>
      <c r="F9" s="292" t="s">
        <v>58</v>
      </c>
      <c r="G9" s="207">
        <v>45961</v>
      </c>
      <c r="H9" s="563"/>
      <c r="I9" s="113"/>
      <c r="J9" s="113"/>
      <c r="K9" s="113"/>
      <c r="L9" s="113"/>
      <c r="M9" s="113"/>
      <c r="N9" s="113"/>
      <c r="O9" s="113"/>
      <c r="P9" s="113"/>
      <c r="Q9" s="113"/>
      <c r="R9" s="113"/>
    </row>
    <row r="10" spans="1:32" ht="25.5" customHeight="1">
      <c r="A10" s="133" t="s">
        <v>207</v>
      </c>
      <c r="B10" s="213" t="s">
        <v>320</v>
      </c>
      <c r="C10" s="134" t="s">
        <v>138</v>
      </c>
      <c r="D10" s="135">
        <v>45971</v>
      </c>
      <c r="E10" s="135">
        <v>45974</v>
      </c>
      <c r="F10" s="292" t="s">
        <v>58</v>
      </c>
      <c r="G10" s="207">
        <v>45968</v>
      </c>
      <c r="H10" s="563"/>
      <c r="I10" s="113"/>
      <c r="J10" s="113"/>
      <c r="K10" s="113"/>
      <c r="L10" s="113"/>
      <c r="M10" s="113"/>
      <c r="N10" s="113"/>
      <c r="O10" s="113"/>
      <c r="P10" s="113"/>
      <c r="Q10" s="113"/>
      <c r="R10" s="113"/>
    </row>
    <row r="11" spans="1:32" ht="25.5" customHeight="1">
      <c r="A11" s="133" t="s">
        <v>190</v>
      </c>
      <c r="B11" s="213" t="s">
        <v>321</v>
      </c>
      <c r="C11" s="134" t="s">
        <v>138</v>
      </c>
      <c r="D11" s="135">
        <v>45978</v>
      </c>
      <c r="E11" s="135">
        <v>45981</v>
      </c>
      <c r="F11" s="292" t="s">
        <v>58</v>
      </c>
      <c r="G11" s="207">
        <v>45975</v>
      </c>
      <c r="H11" s="563"/>
      <c r="I11" s="113"/>
      <c r="J11" s="113"/>
      <c r="K11" s="113"/>
      <c r="L11" s="113"/>
      <c r="M11" s="113"/>
      <c r="N11" s="113"/>
      <c r="O11" s="113"/>
      <c r="P11" s="113"/>
      <c r="Q11" s="113"/>
      <c r="R11" s="113"/>
    </row>
    <row r="12" spans="1:32" ht="25.5" customHeight="1">
      <c r="A12" s="133" t="s">
        <v>207</v>
      </c>
      <c r="B12" s="213" t="s">
        <v>322</v>
      </c>
      <c r="C12" s="134" t="s">
        <v>138</v>
      </c>
      <c r="D12" s="135">
        <v>45985</v>
      </c>
      <c r="E12" s="135">
        <v>45988</v>
      </c>
      <c r="F12" s="292" t="s">
        <v>58</v>
      </c>
      <c r="G12" s="451">
        <v>45982</v>
      </c>
      <c r="H12" s="563"/>
      <c r="I12" s="113"/>
      <c r="J12" s="113"/>
      <c r="K12" s="113"/>
      <c r="L12" s="113"/>
      <c r="M12" s="113"/>
      <c r="N12" s="113"/>
      <c r="O12" s="113"/>
      <c r="P12" s="113"/>
      <c r="Q12" s="113"/>
      <c r="R12" s="113"/>
    </row>
    <row r="13" spans="1:32" s="242" customFormat="1" ht="25.5" customHeight="1" thickBot="1">
      <c r="A13" s="351" t="s">
        <v>190</v>
      </c>
      <c r="B13" s="352" t="s">
        <v>323</v>
      </c>
      <c r="C13" s="300" t="s">
        <v>138</v>
      </c>
      <c r="D13" s="291">
        <v>45992</v>
      </c>
      <c r="E13" s="301">
        <v>45995</v>
      </c>
      <c r="F13" s="293" t="s">
        <v>58</v>
      </c>
      <c r="G13" s="302">
        <v>45989</v>
      </c>
      <c r="H13" s="564"/>
      <c r="I13" s="112"/>
      <c r="J13" s="112"/>
      <c r="K13" s="112"/>
      <c r="L13" s="112"/>
      <c r="M13" s="112"/>
      <c r="N13" s="112"/>
      <c r="O13" s="112"/>
      <c r="P13" s="112"/>
      <c r="Q13" s="112"/>
      <c r="R13" s="112"/>
    </row>
    <row r="14" spans="1:32" ht="25.5" customHeight="1">
      <c r="G14" s="116" t="s">
        <v>209</v>
      </c>
      <c r="H14" s="113"/>
      <c r="I14" s="113"/>
      <c r="J14" s="113"/>
      <c r="K14" s="113"/>
      <c r="L14" s="113"/>
      <c r="M14" s="113"/>
      <c r="N14" s="113"/>
      <c r="O14" s="113"/>
      <c r="P14" s="113"/>
      <c r="Q14" s="113"/>
    </row>
    <row r="15" spans="1:32" ht="25.5" customHeight="1">
      <c r="A15" s="123" t="s">
        <v>88</v>
      </c>
      <c r="H15" s="113"/>
      <c r="I15" s="113"/>
      <c r="J15" s="113"/>
      <c r="K15" s="113"/>
      <c r="L15" s="113"/>
      <c r="M15" s="113"/>
      <c r="N15" s="113"/>
      <c r="O15" s="113"/>
      <c r="P15" s="113"/>
      <c r="Q15" s="113"/>
    </row>
    <row r="16" spans="1:32" ht="25.5" customHeight="1">
      <c r="H16" s="112"/>
      <c r="I16" s="112"/>
      <c r="J16" s="112"/>
      <c r="K16" s="112"/>
      <c r="L16" s="112"/>
      <c r="M16" s="112"/>
      <c r="N16" s="112"/>
      <c r="O16" s="112"/>
      <c r="P16" s="112"/>
      <c r="Q16" s="112"/>
    </row>
  </sheetData>
  <mergeCells count="7">
    <mergeCell ref="H8:H13"/>
    <mergeCell ref="C7:D7"/>
    <mergeCell ref="A1:H1"/>
    <mergeCell ref="A2:H2"/>
    <mergeCell ref="A3:H3"/>
    <mergeCell ref="A4:H4"/>
    <mergeCell ref="F7:G7"/>
  </mergeCells>
  <phoneticPr fontId="2" type="noConversion"/>
  <hyperlinks>
    <hyperlink ref="A6" location="INDEX!A1" display="BACK TO INDEX" xr:uid="{00000000-0004-0000-0800-000000000000}"/>
  </hyperlinks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0070C0"/>
  </sheetPr>
  <dimension ref="A1:Y19"/>
  <sheetViews>
    <sheetView zoomScaleNormal="100" workbookViewId="0">
      <selection activeCell="A19" sqref="A19"/>
    </sheetView>
  </sheetViews>
  <sheetFormatPr defaultRowHeight="12.75"/>
  <cols>
    <col min="1" max="1" width="16.375" style="12" customWidth="1"/>
    <col min="2" max="2" width="11" style="12" customWidth="1"/>
    <col min="3" max="3" width="4.875" style="12" customWidth="1"/>
    <col min="4" max="5" width="8.125" style="12" customWidth="1"/>
    <col min="6" max="6" width="10.25" style="12" customWidth="1"/>
    <col min="7" max="9" width="12.875" style="12" customWidth="1"/>
    <col min="10" max="10" width="9.625" style="12" customWidth="1"/>
    <col min="11" max="11" width="14.375" style="12" customWidth="1"/>
    <col min="12" max="12" width="14.625" style="12" customWidth="1"/>
    <col min="13" max="13" width="0" style="12" hidden="1" customWidth="1"/>
    <col min="14" max="16384" width="9" style="12"/>
  </cols>
  <sheetData>
    <row r="1" spans="1:25" s="66" customFormat="1" ht="26.25">
      <c r="A1" s="518" t="s">
        <v>76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</row>
    <row r="2" spans="1:25" s="67" customFormat="1" ht="18.75">
      <c r="A2" s="519" t="s">
        <v>269</v>
      </c>
      <c r="B2" s="519"/>
      <c r="C2" s="519"/>
      <c r="D2" s="519"/>
      <c r="E2" s="519"/>
      <c r="F2" s="519"/>
      <c r="G2" s="519"/>
      <c r="H2" s="519"/>
      <c r="I2" s="519"/>
      <c r="J2" s="519"/>
      <c r="K2" s="519"/>
      <c r="L2" s="519"/>
      <c r="M2" s="519"/>
    </row>
    <row r="3" spans="1:25" s="67" customFormat="1" ht="19.5" thickBot="1">
      <c r="A3" s="520" t="s">
        <v>82</v>
      </c>
      <c r="B3" s="520"/>
      <c r="C3" s="520"/>
      <c r="D3" s="520"/>
      <c r="E3" s="520"/>
      <c r="F3" s="520"/>
      <c r="G3" s="520"/>
      <c r="H3" s="520"/>
      <c r="I3" s="520"/>
      <c r="J3" s="520"/>
      <c r="K3" s="520"/>
      <c r="L3" s="520"/>
      <c r="M3" s="520"/>
    </row>
    <row r="4" spans="1:25" s="14" customFormat="1" ht="23.25" customHeight="1" thickTop="1">
      <c r="A4" s="554" t="s">
        <v>105</v>
      </c>
      <c r="B4" s="554"/>
      <c r="C4" s="554"/>
      <c r="D4" s="554"/>
      <c r="E4" s="554"/>
      <c r="F4" s="554"/>
      <c r="G4" s="554"/>
      <c r="H4" s="554"/>
      <c r="I4" s="554"/>
      <c r="J4" s="554"/>
      <c r="K4" s="554"/>
      <c r="L4" s="554"/>
    </row>
    <row r="5" spans="1:25" ht="15" customHeight="1">
      <c r="A5" s="10" t="s">
        <v>36</v>
      </c>
      <c r="K5" s="90" t="s">
        <v>90</v>
      </c>
      <c r="L5" s="91">
        <f ca="1">TODAY()</f>
        <v>45954</v>
      </c>
    </row>
    <row r="6" spans="1:25" ht="16.5" thickBot="1"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</row>
    <row r="7" spans="1:25" ht="26.25" thickBot="1">
      <c r="A7" s="318" t="s">
        <v>1</v>
      </c>
      <c r="B7" s="476" t="s">
        <v>3</v>
      </c>
      <c r="C7" s="567" t="s">
        <v>0</v>
      </c>
      <c r="D7" s="568"/>
      <c r="E7" s="379" t="s">
        <v>51</v>
      </c>
      <c r="F7" s="319" t="s">
        <v>99</v>
      </c>
      <c r="G7" s="319" t="s">
        <v>156</v>
      </c>
      <c r="H7" s="348" t="s">
        <v>157</v>
      </c>
      <c r="I7" s="567" t="s">
        <v>111</v>
      </c>
      <c r="J7" s="569"/>
      <c r="K7" s="311" t="s">
        <v>86</v>
      </c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</row>
    <row r="8" spans="1:25" s="95" customFormat="1" ht="16.5" customHeight="1">
      <c r="A8" s="203" t="s">
        <v>241</v>
      </c>
      <c r="B8" s="475" t="s">
        <v>236</v>
      </c>
      <c r="C8" s="204" t="s">
        <v>138</v>
      </c>
      <c r="D8" s="280">
        <v>45964</v>
      </c>
      <c r="E8" s="280">
        <v>45967</v>
      </c>
      <c r="F8" s="205">
        <v>45992</v>
      </c>
      <c r="G8" s="205">
        <v>46012</v>
      </c>
      <c r="H8" s="205">
        <v>46015</v>
      </c>
      <c r="I8" s="80" t="s">
        <v>161</v>
      </c>
      <c r="J8" s="206">
        <v>45961</v>
      </c>
      <c r="K8" s="565" t="s">
        <v>132</v>
      </c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</row>
    <row r="9" spans="1:25" ht="16.5" customHeight="1" thickBot="1">
      <c r="A9" s="395" t="s">
        <v>189</v>
      </c>
      <c r="B9" s="478" t="s">
        <v>243</v>
      </c>
      <c r="C9" s="396" t="s">
        <v>158</v>
      </c>
      <c r="D9" s="397">
        <v>45966</v>
      </c>
      <c r="E9" s="397">
        <v>45969</v>
      </c>
      <c r="F9" s="398">
        <v>45994</v>
      </c>
      <c r="G9" s="398">
        <v>46014</v>
      </c>
      <c r="H9" s="398">
        <v>46017</v>
      </c>
      <c r="I9" s="399" t="s">
        <v>277</v>
      </c>
      <c r="J9" s="400">
        <v>45964</v>
      </c>
      <c r="K9" s="565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</row>
    <row r="10" spans="1:25" ht="16.5" customHeight="1">
      <c r="A10" s="203" t="s">
        <v>242</v>
      </c>
      <c r="B10" s="475" t="s">
        <v>278</v>
      </c>
      <c r="C10" s="204" t="s">
        <v>138</v>
      </c>
      <c r="D10" s="205">
        <v>45971</v>
      </c>
      <c r="E10" s="205">
        <v>45974</v>
      </c>
      <c r="F10" s="205">
        <v>45999</v>
      </c>
      <c r="G10" s="205">
        <v>46019</v>
      </c>
      <c r="H10" s="205">
        <v>46022</v>
      </c>
      <c r="I10" s="80" t="s">
        <v>161</v>
      </c>
      <c r="J10" s="206">
        <v>45968</v>
      </c>
      <c r="K10" s="565"/>
    </row>
    <row r="11" spans="1:25" ht="16.5" customHeight="1" thickBot="1">
      <c r="A11" s="312" t="s">
        <v>279</v>
      </c>
      <c r="B11" s="478" t="s">
        <v>280</v>
      </c>
      <c r="C11" s="309" t="s">
        <v>158</v>
      </c>
      <c r="D11" s="65">
        <v>45973</v>
      </c>
      <c r="E11" s="65">
        <v>45976</v>
      </c>
      <c r="F11" s="310">
        <v>46001</v>
      </c>
      <c r="G11" s="310">
        <v>46021</v>
      </c>
      <c r="H11" s="310">
        <v>46024</v>
      </c>
      <c r="I11" s="65" t="s">
        <v>277</v>
      </c>
      <c r="J11" s="279">
        <v>45971</v>
      </c>
      <c r="K11" s="565"/>
    </row>
    <row r="12" spans="1:25" ht="16.5" customHeight="1">
      <c r="A12" s="203" t="s">
        <v>181</v>
      </c>
      <c r="B12" s="475" t="s">
        <v>281</v>
      </c>
      <c r="C12" s="204" t="s">
        <v>138</v>
      </c>
      <c r="D12" s="205">
        <v>45978</v>
      </c>
      <c r="E12" s="205">
        <v>45981</v>
      </c>
      <c r="F12" s="205">
        <v>46006</v>
      </c>
      <c r="G12" s="205">
        <v>46026</v>
      </c>
      <c r="H12" s="205">
        <v>46029</v>
      </c>
      <c r="I12" s="80" t="s">
        <v>161</v>
      </c>
      <c r="J12" s="206">
        <v>45975</v>
      </c>
      <c r="K12" s="565"/>
    </row>
    <row r="13" spans="1:25" ht="16.5" customHeight="1" thickBot="1">
      <c r="A13" s="312" t="s">
        <v>239</v>
      </c>
      <c r="B13" s="478" t="s">
        <v>282</v>
      </c>
      <c r="C13" s="309" t="s">
        <v>158</v>
      </c>
      <c r="D13" s="65">
        <v>45980</v>
      </c>
      <c r="E13" s="65">
        <v>45983</v>
      </c>
      <c r="F13" s="310">
        <v>46008</v>
      </c>
      <c r="G13" s="310">
        <v>46028</v>
      </c>
      <c r="H13" s="310">
        <v>46031</v>
      </c>
      <c r="I13" s="65" t="s">
        <v>277</v>
      </c>
      <c r="J13" s="279">
        <v>45978</v>
      </c>
      <c r="K13" s="565"/>
    </row>
    <row r="14" spans="1:25" s="270" customFormat="1" ht="16.5" customHeight="1">
      <c r="A14" s="203" t="s">
        <v>189</v>
      </c>
      <c r="B14" s="475" t="s">
        <v>240</v>
      </c>
      <c r="C14" s="204" t="s">
        <v>138</v>
      </c>
      <c r="D14" s="205">
        <v>45985</v>
      </c>
      <c r="E14" s="205">
        <v>45988</v>
      </c>
      <c r="F14" s="205">
        <v>46013</v>
      </c>
      <c r="G14" s="205">
        <v>46033</v>
      </c>
      <c r="H14" s="205">
        <v>46036</v>
      </c>
      <c r="I14" s="80" t="s">
        <v>161</v>
      </c>
      <c r="J14" s="206">
        <v>45982</v>
      </c>
      <c r="K14" s="565"/>
    </row>
    <row r="15" spans="1:25" s="270" customFormat="1" ht="16.5" customHeight="1" thickBot="1">
      <c r="A15" s="312" t="s">
        <v>186</v>
      </c>
      <c r="B15" s="478" t="s">
        <v>283</v>
      </c>
      <c r="C15" s="309" t="s">
        <v>158</v>
      </c>
      <c r="D15" s="65">
        <v>45987</v>
      </c>
      <c r="E15" s="65">
        <v>45990</v>
      </c>
      <c r="F15" s="310">
        <v>46015</v>
      </c>
      <c r="G15" s="310">
        <v>46035</v>
      </c>
      <c r="H15" s="310">
        <v>46038</v>
      </c>
      <c r="I15" s="65" t="s">
        <v>277</v>
      </c>
      <c r="J15" s="279">
        <v>45985</v>
      </c>
      <c r="K15" s="565"/>
    </row>
    <row r="16" spans="1:25" s="270" customFormat="1" ht="16.5" customHeight="1">
      <c r="A16" s="203" t="s">
        <v>284</v>
      </c>
      <c r="B16" s="475" t="s">
        <v>285</v>
      </c>
      <c r="C16" s="204" t="s">
        <v>138</v>
      </c>
      <c r="D16" s="277">
        <v>45992</v>
      </c>
      <c r="E16" s="277">
        <v>45995</v>
      </c>
      <c r="F16" s="205">
        <v>46020</v>
      </c>
      <c r="G16" s="205">
        <v>46040</v>
      </c>
      <c r="H16" s="205">
        <v>46043</v>
      </c>
      <c r="I16" s="80" t="s">
        <v>161</v>
      </c>
      <c r="J16" s="278">
        <v>45989</v>
      </c>
      <c r="K16" s="565"/>
    </row>
    <row r="17" spans="1:11" s="270" customFormat="1" ht="16.5" customHeight="1" thickBot="1">
      <c r="A17" s="312" t="s">
        <v>98</v>
      </c>
      <c r="B17" s="477" t="s">
        <v>205</v>
      </c>
      <c r="C17" s="309" t="s">
        <v>158</v>
      </c>
      <c r="D17" s="65">
        <v>45994</v>
      </c>
      <c r="E17" s="65">
        <v>45997</v>
      </c>
      <c r="F17" s="310">
        <v>46022</v>
      </c>
      <c r="G17" s="310">
        <v>46042</v>
      </c>
      <c r="H17" s="310">
        <v>46045</v>
      </c>
      <c r="I17" s="65" t="s">
        <v>277</v>
      </c>
      <c r="J17" s="279">
        <v>45992</v>
      </c>
      <c r="K17" s="566"/>
    </row>
    <row r="19" spans="1:11">
      <c r="A19" s="78" t="s">
        <v>88</v>
      </c>
    </row>
  </sheetData>
  <mergeCells count="7">
    <mergeCell ref="K8:K17"/>
    <mergeCell ref="C7:D7"/>
    <mergeCell ref="A1:M1"/>
    <mergeCell ref="A2:M2"/>
    <mergeCell ref="A3:M3"/>
    <mergeCell ref="A4:L4"/>
    <mergeCell ref="I7:J7"/>
  </mergeCells>
  <phoneticPr fontId="2" type="noConversion"/>
  <hyperlinks>
    <hyperlink ref="A5" location="INDEX!A1" display="BACK TO INDEX" xr:uid="{00000000-0004-0000-0900-000000000000}"/>
  </hyperlinks>
  <pageMargins left="1.01" right="0.75" top="0.25" bottom="0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rgb="FF0070C0"/>
  </sheetPr>
  <dimension ref="A1:H22"/>
  <sheetViews>
    <sheetView zoomScaleNormal="100" workbookViewId="0">
      <selection activeCell="A23" sqref="A23"/>
    </sheetView>
  </sheetViews>
  <sheetFormatPr defaultRowHeight="16.5"/>
  <cols>
    <col min="1" max="1" width="24.625" customWidth="1"/>
    <col min="2" max="2" width="15.375" customWidth="1"/>
    <col min="3" max="3" width="6.75" customWidth="1"/>
    <col min="4" max="4" width="12.25" customWidth="1"/>
    <col min="5" max="5" width="11.625" customWidth="1"/>
    <col min="6" max="6" width="9.125" customWidth="1"/>
    <col min="7" max="7" width="13" customWidth="1"/>
    <col min="8" max="8" width="23" customWidth="1"/>
  </cols>
  <sheetData>
    <row r="1" spans="1:8" s="66" customFormat="1" ht="26.25">
      <c r="A1" s="518" t="s">
        <v>76</v>
      </c>
      <c r="B1" s="518"/>
      <c r="C1" s="518"/>
      <c r="D1" s="518"/>
      <c r="E1" s="518"/>
      <c r="F1" s="518"/>
      <c r="G1" s="518"/>
      <c r="H1" s="518"/>
    </row>
    <row r="2" spans="1:8" s="67" customFormat="1" ht="18.75">
      <c r="A2" s="519" t="s">
        <v>269</v>
      </c>
      <c r="B2" s="519"/>
      <c r="C2" s="519"/>
      <c r="D2" s="519"/>
      <c r="E2" s="519"/>
      <c r="F2" s="519"/>
      <c r="G2" s="519"/>
      <c r="H2" s="519"/>
    </row>
    <row r="3" spans="1:8" s="67" customFormat="1" ht="19.5" thickBot="1">
      <c r="A3" s="520" t="s">
        <v>82</v>
      </c>
      <c r="B3" s="520"/>
      <c r="C3" s="520"/>
      <c r="D3" s="520"/>
      <c r="E3" s="520"/>
      <c r="F3" s="520"/>
      <c r="G3" s="520"/>
      <c r="H3" s="520"/>
    </row>
    <row r="4" spans="1:8" s="2" customFormat="1" ht="24.75" customHeight="1" thickTop="1">
      <c r="A4" s="522" t="s">
        <v>6</v>
      </c>
      <c r="B4" s="522"/>
      <c r="C4" s="522"/>
      <c r="D4" s="522"/>
      <c r="E4" s="522"/>
      <c r="F4" s="522"/>
      <c r="G4" s="522"/>
      <c r="H4" s="522"/>
    </row>
    <row r="6" spans="1:8">
      <c r="A6" s="11" t="s">
        <v>36</v>
      </c>
      <c r="B6" s="11"/>
      <c r="G6" s="90" t="s">
        <v>90</v>
      </c>
      <c r="H6" s="91">
        <f ca="1">TODAY()</f>
        <v>45954</v>
      </c>
    </row>
    <row r="7" spans="1:8" ht="17.25" thickBot="1">
      <c r="A7" s="574"/>
      <c r="B7" s="574"/>
      <c r="C7" s="575"/>
      <c r="D7" s="575"/>
      <c r="E7" s="575"/>
      <c r="F7" s="575"/>
      <c r="G7" s="575"/>
      <c r="H7" s="575"/>
    </row>
    <row r="8" spans="1:8" ht="25.5">
      <c r="A8" s="208" t="s">
        <v>1</v>
      </c>
      <c r="B8" s="483" t="s">
        <v>3</v>
      </c>
      <c r="C8" s="570" t="s">
        <v>0</v>
      </c>
      <c r="D8" s="571"/>
      <c r="E8" s="212" t="s">
        <v>110</v>
      </c>
      <c r="F8" s="572" t="s">
        <v>111</v>
      </c>
      <c r="G8" s="573"/>
      <c r="H8" s="161" t="s">
        <v>45</v>
      </c>
    </row>
    <row r="9" spans="1:8" ht="16.5" customHeight="1">
      <c r="A9" s="484" t="s">
        <v>344</v>
      </c>
      <c r="B9" s="485" t="s">
        <v>345</v>
      </c>
      <c r="C9" s="81" t="s">
        <v>133</v>
      </c>
      <c r="D9" s="73">
        <v>45962</v>
      </c>
      <c r="E9" s="73">
        <v>45965</v>
      </c>
      <c r="F9" s="287" t="s">
        <v>139</v>
      </c>
      <c r="G9" s="73">
        <v>45960</v>
      </c>
      <c r="H9" s="531" t="s">
        <v>131</v>
      </c>
    </row>
    <row r="10" spans="1:8">
      <c r="A10" s="484" t="s">
        <v>216</v>
      </c>
      <c r="B10" s="485" t="s">
        <v>346</v>
      </c>
      <c r="C10" s="81" t="s">
        <v>133</v>
      </c>
      <c r="D10" s="73">
        <v>45969</v>
      </c>
      <c r="E10" s="73">
        <v>45972</v>
      </c>
      <c r="F10" s="287" t="s">
        <v>139</v>
      </c>
      <c r="G10" s="73">
        <v>45967</v>
      </c>
      <c r="H10" s="531"/>
    </row>
    <row r="11" spans="1:8">
      <c r="A11" s="484" t="s">
        <v>347</v>
      </c>
      <c r="B11" s="485" t="s">
        <v>259</v>
      </c>
      <c r="C11" s="81" t="s">
        <v>133</v>
      </c>
      <c r="D11" s="73">
        <v>45976</v>
      </c>
      <c r="E11" s="73">
        <v>45979</v>
      </c>
      <c r="F11" s="287" t="s">
        <v>139</v>
      </c>
      <c r="G11" s="73">
        <v>45974</v>
      </c>
      <c r="H11" s="531"/>
    </row>
    <row r="12" spans="1:8">
      <c r="A12" s="484" t="s">
        <v>344</v>
      </c>
      <c r="B12" s="485" t="s">
        <v>348</v>
      </c>
      <c r="C12" s="81" t="s">
        <v>133</v>
      </c>
      <c r="D12" s="73">
        <v>45983</v>
      </c>
      <c r="E12" s="73">
        <v>45986</v>
      </c>
      <c r="F12" s="287" t="s">
        <v>139</v>
      </c>
      <c r="G12" s="73">
        <v>45981</v>
      </c>
      <c r="H12" s="531"/>
    </row>
    <row r="13" spans="1:8" s="109" customFormat="1" ht="17.25" thickBot="1">
      <c r="A13" s="486" t="s">
        <v>349</v>
      </c>
      <c r="B13" s="487" t="s">
        <v>350</v>
      </c>
      <c r="C13" s="265" t="s">
        <v>133</v>
      </c>
      <c r="D13" s="110">
        <v>45990</v>
      </c>
      <c r="E13" s="108">
        <v>45993</v>
      </c>
      <c r="F13" s="288" t="s">
        <v>139</v>
      </c>
      <c r="G13" s="110">
        <v>45988</v>
      </c>
      <c r="H13" s="532"/>
    </row>
    <row r="14" spans="1:8" ht="17.25" thickBot="1">
      <c r="A14" s="76"/>
      <c r="B14" s="76"/>
      <c r="C14" s="76"/>
      <c r="D14" s="76"/>
      <c r="E14" s="76"/>
      <c r="F14" s="76"/>
      <c r="G14" s="76"/>
      <c r="H14" s="76"/>
    </row>
    <row r="15" spans="1:8" ht="25.5">
      <c r="A15" s="208" t="s">
        <v>1</v>
      </c>
      <c r="B15" s="483" t="s">
        <v>3</v>
      </c>
      <c r="C15" s="570" t="s">
        <v>0</v>
      </c>
      <c r="D15" s="571"/>
      <c r="E15" s="212" t="s">
        <v>112</v>
      </c>
      <c r="F15" s="572" t="s">
        <v>111</v>
      </c>
      <c r="G15" s="573"/>
      <c r="H15" s="161" t="s">
        <v>45</v>
      </c>
    </row>
    <row r="16" spans="1:8" ht="16.5" customHeight="1">
      <c r="A16" s="484" t="s">
        <v>351</v>
      </c>
      <c r="B16" s="485" t="s">
        <v>352</v>
      </c>
      <c r="C16" s="81" t="s">
        <v>142</v>
      </c>
      <c r="D16" s="73">
        <v>45963</v>
      </c>
      <c r="E16" s="73">
        <v>45965</v>
      </c>
      <c r="F16" s="287" t="s">
        <v>139</v>
      </c>
      <c r="G16" s="73">
        <v>45960</v>
      </c>
      <c r="H16" s="531" t="s">
        <v>147</v>
      </c>
    </row>
    <row r="17" spans="1:8">
      <c r="A17" s="484" t="s">
        <v>349</v>
      </c>
      <c r="B17" s="485" t="s">
        <v>353</v>
      </c>
      <c r="C17" s="81" t="s">
        <v>142</v>
      </c>
      <c r="D17" s="73">
        <v>45970</v>
      </c>
      <c r="E17" s="73">
        <v>45972</v>
      </c>
      <c r="F17" s="287" t="s">
        <v>139</v>
      </c>
      <c r="G17" s="73">
        <v>45967</v>
      </c>
      <c r="H17" s="531"/>
    </row>
    <row r="18" spans="1:8">
      <c r="A18" s="484" t="s">
        <v>354</v>
      </c>
      <c r="B18" s="485" t="s">
        <v>355</v>
      </c>
      <c r="C18" s="81" t="s">
        <v>142</v>
      </c>
      <c r="D18" s="73">
        <v>45977</v>
      </c>
      <c r="E18" s="73">
        <v>45979</v>
      </c>
      <c r="F18" s="287" t="s">
        <v>139</v>
      </c>
      <c r="G18" s="73">
        <v>45974</v>
      </c>
      <c r="H18" s="531"/>
    </row>
    <row r="19" spans="1:8">
      <c r="A19" s="484" t="s">
        <v>344</v>
      </c>
      <c r="B19" s="485" t="s">
        <v>348</v>
      </c>
      <c r="C19" s="81" t="s">
        <v>142</v>
      </c>
      <c r="D19" s="73">
        <v>45984</v>
      </c>
      <c r="E19" s="73">
        <v>45986</v>
      </c>
      <c r="F19" s="287" t="s">
        <v>139</v>
      </c>
      <c r="G19" s="73">
        <v>45981</v>
      </c>
      <c r="H19" s="531"/>
    </row>
    <row r="20" spans="1:8" s="109" customFormat="1" ht="17.25" thickBot="1">
      <c r="A20" s="486" t="s">
        <v>260</v>
      </c>
      <c r="B20" s="487" t="s">
        <v>258</v>
      </c>
      <c r="C20" s="265" t="s">
        <v>142</v>
      </c>
      <c r="D20" s="110">
        <v>45991</v>
      </c>
      <c r="E20" s="108">
        <v>45993</v>
      </c>
      <c r="F20" s="288" t="s">
        <v>139</v>
      </c>
      <c r="G20" s="110">
        <v>45988</v>
      </c>
      <c r="H20" s="532"/>
    </row>
    <row r="22" spans="1:8">
      <c r="A22" s="78" t="s">
        <v>88</v>
      </c>
      <c r="B22" s="78"/>
    </row>
  </sheetData>
  <mergeCells count="11">
    <mergeCell ref="A1:H1"/>
    <mergeCell ref="A2:H2"/>
    <mergeCell ref="A3:H3"/>
    <mergeCell ref="A7:H7"/>
    <mergeCell ref="C8:D8"/>
    <mergeCell ref="F8:G8"/>
    <mergeCell ref="C15:D15"/>
    <mergeCell ref="F15:G15"/>
    <mergeCell ref="H9:H13"/>
    <mergeCell ref="H16:H20"/>
    <mergeCell ref="A4:H4"/>
  </mergeCells>
  <phoneticPr fontId="2" type="noConversion"/>
  <hyperlinks>
    <hyperlink ref="A6" location="INDEX!A1" display="BACK TO INDEX" xr:uid="{00000000-0004-0000-0A00-000000000000}"/>
  </hyperlinks>
  <pageMargins left="0.75" right="0.75" top="0.5" bottom="0" header="0.5" footer="0.5"/>
  <pageSetup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tabColor rgb="FF0070C0"/>
  </sheetPr>
  <dimension ref="A1:AH14"/>
  <sheetViews>
    <sheetView zoomScaleNormal="100" workbookViewId="0">
      <selection activeCell="A14" sqref="A14"/>
    </sheetView>
  </sheetViews>
  <sheetFormatPr defaultRowHeight="16.5"/>
  <cols>
    <col min="1" max="1" width="22.625" style="138" customWidth="1"/>
    <col min="2" max="2" width="5.625" style="138" customWidth="1"/>
    <col min="3" max="3" width="6.625" style="138" customWidth="1"/>
    <col min="4" max="4" width="8.5" style="139" customWidth="1"/>
    <col min="5" max="5" width="17.875" style="139" customWidth="1"/>
    <col min="6" max="7" width="8.5" style="140" customWidth="1"/>
    <col min="8" max="9" width="10.125" style="140" customWidth="1"/>
    <col min="10" max="10" width="17.625" style="140" customWidth="1"/>
    <col min="11" max="11" width="10.375" style="140" customWidth="1"/>
    <col min="12" max="12" width="12" style="140" customWidth="1"/>
    <col min="13" max="13" width="15.25" style="140" customWidth="1"/>
    <col min="14" max="16384" width="9" style="140"/>
  </cols>
  <sheetData>
    <row r="1" spans="1:34" s="112" customFormat="1" ht="26.25">
      <c r="A1" s="509" t="s">
        <v>76</v>
      </c>
      <c r="B1" s="509"/>
      <c r="C1" s="509"/>
      <c r="D1" s="509"/>
      <c r="E1" s="509"/>
      <c r="F1" s="509"/>
      <c r="G1" s="509"/>
      <c r="H1" s="509"/>
      <c r="I1" s="509"/>
      <c r="J1" s="509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</row>
    <row r="2" spans="1:34" s="113" customFormat="1" ht="18.75">
      <c r="A2" s="510" t="s">
        <v>269</v>
      </c>
      <c r="B2" s="510"/>
      <c r="C2" s="510"/>
      <c r="D2" s="510"/>
      <c r="E2" s="510"/>
      <c r="F2" s="510"/>
      <c r="G2" s="510"/>
      <c r="H2" s="510"/>
      <c r="I2" s="510"/>
      <c r="J2" s="510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</row>
    <row r="3" spans="1:34" s="113" customFormat="1" ht="19.5" thickBot="1">
      <c r="A3" s="511" t="s">
        <v>82</v>
      </c>
      <c r="B3" s="511"/>
      <c r="C3" s="511"/>
      <c r="D3" s="511"/>
      <c r="E3" s="511"/>
      <c r="F3" s="511"/>
      <c r="G3" s="511"/>
      <c r="H3" s="511"/>
      <c r="I3" s="511"/>
      <c r="J3" s="511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</row>
    <row r="4" spans="1:34" s="137" customFormat="1" ht="24" customHeight="1" thickTop="1">
      <c r="A4" s="554" t="s">
        <v>31</v>
      </c>
      <c r="B4" s="554"/>
      <c r="C4" s="554"/>
      <c r="D4" s="554"/>
      <c r="E4" s="554"/>
      <c r="F4" s="554"/>
      <c r="G4" s="554"/>
      <c r="H4" s="554"/>
      <c r="I4" s="554"/>
      <c r="J4" s="554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</row>
    <row r="5" spans="1:34">
      <c r="A5" s="10" t="s">
        <v>36</v>
      </c>
      <c r="J5" s="141"/>
      <c r="K5" s="579"/>
      <c r="L5" s="579"/>
    </row>
    <row r="6" spans="1:34" ht="17.25" thickBot="1">
      <c r="I6" s="118" t="s">
        <v>90</v>
      </c>
      <c r="J6" s="129">
        <f ca="1">TODAY()</f>
        <v>45954</v>
      </c>
    </row>
    <row r="7" spans="1:34" s="136" customFormat="1" ht="25.5" customHeight="1">
      <c r="A7" s="453" t="s">
        <v>1</v>
      </c>
      <c r="B7" s="454" t="s">
        <v>3</v>
      </c>
      <c r="C7" s="454"/>
      <c r="D7" s="454" t="s">
        <v>124</v>
      </c>
      <c r="E7" s="454" t="s">
        <v>182</v>
      </c>
      <c r="F7" s="454" t="s">
        <v>68</v>
      </c>
      <c r="G7" s="454" t="s">
        <v>57</v>
      </c>
      <c r="H7" s="578" t="s">
        <v>111</v>
      </c>
      <c r="I7" s="578"/>
      <c r="J7" s="188" t="s">
        <v>86</v>
      </c>
    </row>
    <row r="8" spans="1:34" s="136" customFormat="1" ht="13.5" customHeight="1">
      <c r="A8" s="461" t="s">
        <v>270</v>
      </c>
      <c r="B8" s="455" t="s">
        <v>202</v>
      </c>
      <c r="C8" s="455" t="s">
        <v>133</v>
      </c>
      <c r="D8" s="455">
        <v>45933</v>
      </c>
      <c r="E8" s="456" t="s">
        <v>183</v>
      </c>
      <c r="F8" s="455">
        <v>45994</v>
      </c>
      <c r="G8" s="455">
        <v>45999</v>
      </c>
      <c r="H8" s="457">
        <v>0.41666666666666669</v>
      </c>
      <c r="I8" s="455">
        <v>45931</v>
      </c>
      <c r="J8" s="533" t="s">
        <v>129</v>
      </c>
    </row>
    <row r="9" spans="1:34" s="136" customFormat="1" ht="17.25" customHeight="1">
      <c r="A9" s="461" t="s">
        <v>271</v>
      </c>
      <c r="B9" s="458" t="s">
        <v>206</v>
      </c>
      <c r="C9" s="455" t="s">
        <v>137</v>
      </c>
      <c r="D9" s="455">
        <v>45940</v>
      </c>
      <c r="E9" s="456" t="s">
        <v>183</v>
      </c>
      <c r="F9" s="455">
        <v>45997</v>
      </c>
      <c r="G9" s="455">
        <v>46002</v>
      </c>
      <c r="H9" s="457">
        <v>0.41666666666666669</v>
      </c>
      <c r="I9" s="455">
        <v>45937</v>
      </c>
      <c r="J9" s="576"/>
    </row>
    <row r="10" spans="1:34" s="136" customFormat="1" ht="12.75">
      <c r="A10" s="461" t="s">
        <v>272</v>
      </c>
      <c r="B10" s="458" t="s">
        <v>273</v>
      </c>
      <c r="C10" s="455" t="s">
        <v>158</v>
      </c>
      <c r="D10" s="455">
        <v>45952</v>
      </c>
      <c r="E10" s="456" t="s">
        <v>183</v>
      </c>
      <c r="F10" s="455">
        <v>45988</v>
      </c>
      <c r="G10" s="455">
        <v>45993</v>
      </c>
      <c r="H10" s="457">
        <v>0.41666666666666669</v>
      </c>
      <c r="I10" s="455">
        <v>45947</v>
      </c>
      <c r="J10" s="576"/>
    </row>
    <row r="11" spans="1:34" s="136" customFormat="1" ht="12.75">
      <c r="A11" s="461" t="s">
        <v>274</v>
      </c>
      <c r="B11" s="458" t="s">
        <v>202</v>
      </c>
      <c r="C11" s="455" t="s">
        <v>137</v>
      </c>
      <c r="D11" s="455">
        <v>45954</v>
      </c>
      <c r="E11" s="456" t="s">
        <v>183</v>
      </c>
      <c r="F11" s="455">
        <v>46003</v>
      </c>
      <c r="G11" s="455">
        <v>46008</v>
      </c>
      <c r="H11" s="457">
        <v>0.41666666666666669</v>
      </c>
      <c r="I11" s="455">
        <v>45951</v>
      </c>
      <c r="J11" s="576"/>
    </row>
    <row r="12" spans="1:34" s="255" customFormat="1" ht="15.75" customHeight="1" thickBot="1">
      <c r="A12" s="462" t="s">
        <v>275</v>
      </c>
      <c r="B12" s="459" t="s">
        <v>276</v>
      </c>
      <c r="C12" s="459" t="s">
        <v>137</v>
      </c>
      <c r="D12" s="315">
        <v>45961</v>
      </c>
      <c r="E12" s="442" t="s">
        <v>183</v>
      </c>
      <c r="F12" s="315">
        <v>46002</v>
      </c>
      <c r="G12" s="315">
        <v>46007</v>
      </c>
      <c r="H12" s="460">
        <v>0.41666666666666669</v>
      </c>
      <c r="I12" s="315">
        <v>45958</v>
      </c>
      <c r="J12" s="577"/>
    </row>
    <row r="13" spans="1:34" s="136" customFormat="1" ht="12.75">
      <c r="A13" s="143"/>
      <c r="B13" s="143"/>
      <c r="C13" s="143"/>
      <c r="D13" s="144"/>
      <c r="E13" s="144"/>
    </row>
    <row r="14" spans="1:34">
      <c r="A14" s="123" t="s">
        <v>88</v>
      </c>
    </row>
  </sheetData>
  <mergeCells count="7">
    <mergeCell ref="J8:J12"/>
    <mergeCell ref="H7:I7"/>
    <mergeCell ref="K5:L5"/>
    <mergeCell ref="A1:J1"/>
    <mergeCell ref="A2:J2"/>
    <mergeCell ref="A3:J3"/>
    <mergeCell ref="A4:J4"/>
  </mergeCells>
  <phoneticPr fontId="2" type="noConversion"/>
  <hyperlinks>
    <hyperlink ref="A5" location="INDEX!A1" display="BACK TO INDEX" xr:uid="{00000000-0004-0000-0B00-000000000000}"/>
  </hyperlinks>
  <pageMargins left="0.25" right="0.25" top="0" bottom="0" header="0.5" footer="0.5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>
    <tabColor rgb="FF0070C0"/>
  </sheetPr>
  <dimension ref="A1:H16"/>
  <sheetViews>
    <sheetView zoomScaleNormal="100" workbookViewId="0">
      <selection activeCell="A16" sqref="A16"/>
    </sheetView>
  </sheetViews>
  <sheetFormatPr defaultRowHeight="16.5"/>
  <cols>
    <col min="1" max="1" width="18" style="116" customWidth="1"/>
    <col min="2" max="2" width="7.375" style="116" customWidth="1"/>
    <col min="3" max="5" width="8" style="116" customWidth="1"/>
    <col min="6" max="6" width="10.875" style="116" customWidth="1"/>
    <col min="7" max="7" width="8" style="116" customWidth="1"/>
    <col min="8" max="8" width="19.5" style="116" customWidth="1"/>
    <col min="9" max="16384" width="9" style="116"/>
  </cols>
  <sheetData>
    <row r="1" spans="1:8" s="112" customFormat="1" ht="26.25">
      <c r="A1" s="509" t="s">
        <v>76</v>
      </c>
      <c r="B1" s="509"/>
      <c r="C1" s="509"/>
      <c r="D1" s="509"/>
      <c r="E1" s="509"/>
      <c r="F1" s="509"/>
      <c r="G1" s="509"/>
      <c r="H1" s="509"/>
    </row>
    <row r="2" spans="1:8" s="113" customFormat="1" ht="18.75">
      <c r="A2" s="510" t="s">
        <v>269</v>
      </c>
      <c r="B2" s="510"/>
      <c r="C2" s="510"/>
      <c r="D2" s="510"/>
      <c r="E2" s="510"/>
      <c r="F2" s="510"/>
      <c r="G2" s="510"/>
      <c r="H2" s="510"/>
    </row>
    <row r="3" spans="1:8" s="113" customFormat="1" ht="19.5" thickBot="1">
      <c r="A3" s="511" t="s">
        <v>82</v>
      </c>
      <c r="B3" s="511"/>
      <c r="C3" s="511"/>
      <c r="D3" s="511"/>
      <c r="E3" s="511"/>
      <c r="F3" s="511"/>
      <c r="G3" s="511"/>
      <c r="H3" s="511"/>
    </row>
    <row r="4" spans="1:8" s="13" customFormat="1" ht="19.5" customHeight="1" thickTop="1">
      <c r="A4" s="522" t="s">
        <v>4</v>
      </c>
      <c r="B4" s="522"/>
      <c r="C4" s="522"/>
      <c r="D4" s="522"/>
      <c r="E4" s="522"/>
      <c r="F4" s="522"/>
      <c r="G4" s="522"/>
      <c r="H4" s="522"/>
    </row>
    <row r="5" spans="1:8" s="145" customFormat="1" ht="16.5" customHeight="1">
      <c r="A5" s="10" t="s">
        <v>36</v>
      </c>
      <c r="B5" s="7"/>
      <c r="C5" s="8"/>
      <c r="D5" s="8"/>
      <c r="F5" s="146"/>
    </row>
    <row r="6" spans="1:8" ht="17.25" thickBot="1">
      <c r="A6" s="147"/>
      <c r="B6" s="143"/>
      <c r="C6" s="148"/>
      <c r="D6" s="149"/>
      <c r="E6" s="150"/>
      <c r="F6" s="150"/>
      <c r="G6" s="118" t="s">
        <v>90</v>
      </c>
      <c r="H6" s="129">
        <f ca="1">TODAY()</f>
        <v>45954</v>
      </c>
    </row>
    <row r="7" spans="1:8" s="72" customFormat="1" ht="15" customHeight="1">
      <c r="A7" s="586" t="s">
        <v>87</v>
      </c>
      <c r="B7" s="587"/>
      <c r="C7" s="587"/>
      <c r="D7" s="587"/>
      <c r="E7" s="587"/>
      <c r="F7" s="587"/>
      <c r="G7" s="587"/>
      <c r="H7" s="588"/>
    </row>
    <row r="8" spans="1:8" ht="31.5" customHeight="1">
      <c r="A8" s="209" t="s">
        <v>1</v>
      </c>
      <c r="B8" s="210" t="s">
        <v>3</v>
      </c>
      <c r="C8" s="584" t="s">
        <v>49</v>
      </c>
      <c r="D8" s="585"/>
      <c r="E8" s="214" t="s">
        <v>113</v>
      </c>
      <c r="F8" s="580" t="s">
        <v>114</v>
      </c>
      <c r="G8" s="581"/>
      <c r="H8" s="211" t="s">
        <v>45</v>
      </c>
    </row>
    <row r="9" spans="1:8" ht="18" customHeight="1">
      <c r="A9" s="449" t="s">
        <v>373</v>
      </c>
      <c r="B9" s="450" t="s">
        <v>374</v>
      </c>
      <c r="C9" s="94" t="s">
        <v>158</v>
      </c>
      <c r="D9" s="94">
        <v>45966</v>
      </c>
      <c r="E9" s="94">
        <v>45969</v>
      </c>
      <c r="F9" s="303">
        <v>0.66666666666666663</v>
      </c>
      <c r="G9" s="62">
        <v>45964</v>
      </c>
      <c r="H9" s="534" t="s">
        <v>166</v>
      </c>
    </row>
    <row r="10" spans="1:8" ht="18" customHeight="1">
      <c r="A10" s="449" t="s">
        <v>375</v>
      </c>
      <c r="B10" s="450" t="s">
        <v>376</v>
      </c>
      <c r="C10" s="94" t="s">
        <v>158</v>
      </c>
      <c r="D10" s="94">
        <v>45973</v>
      </c>
      <c r="E10" s="94">
        <v>45976</v>
      </c>
      <c r="F10" s="303">
        <v>0.66666666666666663</v>
      </c>
      <c r="G10" s="62">
        <v>45971</v>
      </c>
      <c r="H10" s="582"/>
    </row>
    <row r="11" spans="1:8" ht="18" customHeight="1">
      <c r="A11" s="449" t="s">
        <v>377</v>
      </c>
      <c r="B11" s="450" t="s">
        <v>378</v>
      </c>
      <c r="C11" s="94" t="s">
        <v>158</v>
      </c>
      <c r="D11" s="94">
        <v>45980</v>
      </c>
      <c r="E11" s="94">
        <v>45983</v>
      </c>
      <c r="F11" s="303">
        <v>0.66666666666666663</v>
      </c>
      <c r="G11" s="62">
        <v>45978</v>
      </c>
      <c r="H11" s="582"/>
    </row>
    <row r="12" spans="1:8">
      <c r="A12" s="449" t="s">
        <v>254</v>
      </c>
      <c r="B12" s="450" t="s">
        <v>379</v>
      </c>
      <c r="C12" s="94" t="s">
        <v>158</v>
      </c>
      <c r="D12" s="94">
        <v>45987</v>
      </c>
      <c r="E12" s="94">
        <v>45990</v>
      </c>
      <c r="F12" s="303">
        <v>0.66666666666666663</v>
      </c>
      <c r="G12" s="62">
        <v>45985</v>
      </c>
      <c r="H12" s="582"/>
    </row>
    <row r="13" spans="1:8">
      <c r="A13" s="449" t="s">
        <v>373</v>
      </c>
      <c r="B13" s="450" t="s">
        <v>380</v>
      </c>
      <c r="C13" s="94" t="s">
        <v>158</v>
      </c>
      <c r="D13" s="94">
        <v>45994</v>
      </c>
      <c r="E13" s="94">
        <v>45997</v>
      </c>
      <c r="F13" s="303">
        <v>0.66666666666666663</v>
      </c>
      <c r="G13" s="62">
        <v>45992</v>
      </c>
      <c r="H13" s="582"/>
    </row>
    <row r="14" spans="1:8" s="336" customFormat="1" ht="17.25" thickBot="1">
      <c r="A14" s="337"/>
      <c r="B14" s="338"/>
      <c r="C14" s="339"/>
      <c r="D14" s="142"/>
      <c r="E14" s="65"/>
      <c r="F14" s="304"/>
      <c r="G14" s="65"/>
      <c r="H14" s="583"/>
    </row>
    <row r="16" spans="1:8">
      <c r="A16" s="123" t="s">
        <v>88</v>
      </c>
    </row>
  </sheetData>
  <mergeCells count="8">
    <mergeCell ref="F8:G8"/>
    <mergeCell ref="H9:H14"/>
    <mergeCell ref="C8:D8"/>
    <mergeCell ref="A4:H4"/>
    <mergeCell ref="A1:H1"/>
    <mergeCell ref="A2:H2"/>
    <mergeCell ref="A3:H3"/>
    <mergeCell ref="A7:H7"/>
  </mergeCells>
  <phoneticPr fontId="2" type="noConversion"/>
  <hyperlinks>
    <hyperlink ref="A5" location="INDEX!A1" display="BACK TO INDEX" xr:uid="{00000000-0004-0000-0C00-000000000000}"/>
  </hyperlinks>
  <pageMargins left="0.75" right="0.75" top="1" bottom="1" header="0.5" footer="0.5"/>
  <pageSetup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>
    <tabColor rgb="FF0070C0"/>
  </sheetPr>
  <dimension ref="A1:J17"/>
  <sheetViews>
    <sheetView zoomScaleNormal="100" workbookViewId="0">
      <selection activeCell="A17" sqref="A17"/>
    </sheetView>
  </sheetViews>
  <sheetFormatPr defaultRowHeight="16.5"/>
  <cols>
    <col min="1" max="1" width="17.375" customWidth="1"/>
    <col min="2" max="7" width="7.75" customWidth="1"/>
    <col min="8" max="8" width="15.125" customWidth="1"/>
    <col min="9" max="9" width="10.75" customWidth="1"/>
  </cols>
  <sheetData>
    <row r="1" spans="1:10" s="66" customFormat="1" ht="26.25">
      <c r="A1" s="518" t="s">
        <v>76</v>
      </c>
      <c r="B1" s="518"/>
      <c r="C1" s="518"/>
      <c r="D1" s="518"/>
      <c r="E1" s="518"/>
      <c r="F1" s="518"/>
      <c r="G1" s="518"/>
      <c r="H1" s="518"/>
    </row>
    <row r="2" spans="1:10" s="67" customFormat="1" ht="18.75">
      <c r="A2" s="519" t="s">
        <v>269</v>
      </c>
      <c r="B2" s="519"/>
      <c r="C2" s="519"/>
      <c r="D2" s="519"/>
      <c r="E2" s="519"/>
      <c r="F2" s="519"/>
      <c r="G2" s="519"/>
      <c r="H2" s="519"/>
    </row>
    <row r="3" spans="1:10" s="67" customFormat="1" ht="19.5" thickBot="1">
      <c r="A3" s="520" t="s">
        <v>82</v>
      </c>
      <c r="B3" s="520"/>
      <c r="C3" s="520"/>
      <c r="D3" s="520"/>
      <c r="E3" s="520"/>
      <c r="F3" s="520"/>
      <c r="G3" s="520"/>
      <c r="H3" s="520"/>
    </row>
    <row r="4" spans="1:10" s="2" customFormat="1" ht="18.75" customHeight="1" thickTop="1">
      <c r="A4" s="554" t="s">
        <v>34</v>
      </c>
      <c r="B4" s="554"/>
      <c r="C4" s="554"/>
      <c r="D4" s="554"/>
      <c r="E4" s="554"/>
      <c r="F4" s="554"/>
      <c r="G4" s="554"/>
      <c r="H4" s="554"/>
    </row>
    <row r="5" spans="1:10" s="2" customFormat="1" ht="17.25" customHeight="1">
      <c r="B5" s="3"/>
      <c r="I5" s="67"/>
      <c r="J5" s="67"/>
    </row>
    <row r="6" spans="1:10" ht="17.25" thickBot="1">
      <c r="A6" s="11" t="s">
        <v>36</v>
      </c>
      <c r="G6" s="90" t="s">
        <v>90</v>
      </c>
      <c r="H6" s="91">
        <f ca="1">TODAY()</f>
        <v>45954</v>
      </c>
      <c r="I6" s="2"/>
      <c r="J6" s="2"/>
    </row>
    <row r="7" spans="1:10" s="70" customFormat="1" ht="25.5">
      <c r="A7" s="189" t="s">
        <v>1</v>
      </c>
      <c r="B7" s="190" t="s">
        <v>3</v>
      </c>
      <c r="C7" s="592" t="s">
        <v>49</v>
      </c>
      <c r="D7" s="592"/>
      <c r="E7" s="408" t="s">
        <v>56</v>
      </c>
      <c r="F7" s="593" t="s">
        <v>41</v>
      </c>
      <c r="G7" s="594"/>
      <c r="H7" s="191" t="s">
        <v>45</v>
      </c>
      <c r="I7" s="2"/>
      <c r="J7" s="2"/>
    </row>
    <row r="8" spans="1:10" s="74" customFormat="1" ht="21.75" customHeight="1">
      <c r="A8" s="245" t="s">
        <v>207</v>
      </c>
      <c r="B8" s="248" t="s">
        <v>244</v>
      </c>
      <c r="C8" s="409" t="s">
        <v>138</v>
      </c>
      <c r="D8" s="83">
        <v>45957</v>
      </c>
      <c r="E8" s="62">
        <v>45962</v>
      </c>
      <c r="F8" s="215">
        <v>0.66666666666666663</v>
      </c>
      <c r="G8" s="62">
        <v>45954</v>
      </c>
      <c r="H8" s="589" t="s">
        <v>121</v>
      </c>
      <c r="I8"/>
      <c r="J8"/>
    </row>
    <row r="9" spans="1:10" s="74" customFormat="1" ht="21.75" customHeight="1">
      <c r="A9" s="245" t="s">
        <v>190</v>
      </c>
      <c r="B9" s="248" t="s">
        <v>245</v>
      </c>
      <c r="C9" s="409" t="s">
        <v>138</v>
      </c>
      <c r="D9" s="83">
        <v>45964</v>
      </c>
      <c r="E9" s="62">
        <v>45969</v>
      </c>
      <c r="F9" s="215">
        <v>0.66666666666666663</v>
      </c>
      <c r="G9" s="62">
        <v>45961</v>
      </c>
      <c r="H9" s="590"/>
      <c r="I9" s="67"/>
      <c r="J9" s="67"/>
    </row>
    <row r="10" spans="1:10" s="74" customFormat="1" ht="21.75" customHeight="1">
      <c r="A10" s="245" t="s">
        <v>207</v>
      </c>
      <c r="B10" s="248" t="s">
        <v>320</v>
      </c>
      <c r="C10" s="409" t="s">
        <v>138</v>
      </c>
      <c r="D10" s="83">
        <v>45971</v>
      </c>
      <c r="E10" s="62">
        <v>45976</v>
      </c>
      <c r="F10" s="215">
        <v>0.66666666666666663</v>
      </c>
      <c r="G10" s="62">
        <v>45968</v>
      </c>
      <c r="H10" s="590"/>
      <c r="I10" s="2"/>
      <c r="J10" s="2"/>
    </row>
    <row r="11" spans="1:10" s="74" customFormat="1" ht="21.75" customHeight="1">
      <c r="A11" s="245" t="s">
        <v>190</v>
      </c>
      <c r="B11" s="248" t="s">
        <v>321</v>
      </c>
      <c r="C11" s="409" t="s">
        <v>138</v>
      </c>
      <c r="D11" s="83">
        <v>45978</v>
      </c>
      <c r="E11" s="62">
        <v>45983</v>
      </c>
      <c r="F11" s="215">
        <v>0.66666666666666663</v>
      </c>
      <c r="G11" s="62">
        <v>45975</v>
      </c>
      <c r="H11" s="590"/>
      <c r="I11" s="2"/>
      <c r="J11" s="2"/>
    </row>
    <row r="12" spans="1:10" s="74" customFormat="1" ht="21.75" customHeight="1">
      <c r="A12" s="245" t="s">
        <v>207</v>
      </c>
      <c r="B12" s="248" t="s">
        <v>322</v>
      </c>
      <c r="C12" s="409" t="s">
        <v>138</v>
      </c>
      <c r="D12" s="83">
        <v>45985</v>
      </c>
      <c r="E12" s="62">
        <v>45990</v>
      </c>
      <c r="F12" s="215">
        <v>0.66666666666666663</v>
      </c>
      <c r="G12" s="62">
        <v>45982</v>
      </c>
      <c r="H12" s="590"/>
      <c r="I12" s="2"/>
      <c r="J12" s="2"/>
    </row>
    <row r="13" spans="1:10" s="74" customFormat="1" ht="21.75" customHeight="1">
      <c r="A13" s="245" t="s">
        <v>190</v>
      </c>
      <c r="B13" s="248" t="s">
        <v>323</v>
      </c>
      <c r="C13" s="409" t="s">
        <v>138</v>
      </c>
      <c r="D13" s="83">
        <v>45992</v>
      </c>
      <c r="E13" s="62">
        <v>45997</v>
      </c>
      <c r="F13" s="215">
        <v>0.66666666666666663</v>
      </c>
      <c r="G13" s="62">
        <v>45989</v>
      </c>
      <c r="H13" s="590"/>
      <c r="I13" s="2"/>
      <c r="J13" s="2"/>
    </row>
    <row r="14" spans="1:10" s="74" customFormat="1" ht="21.75" customHeight="1">
      <c r="A14" s="245"/>
      <c r="B14" s="248"/>
      <c r="C14" s="409"/>
      <c r="D14" s="83"/>
      <c r="E14" s="62"/>
      <c r="F14" s="215"/>
      <c r="G14" s="100"/>
      <c r="H14" s="590"/>
      <c r="I14" s="2"/>
      <c r="J14" s="2"/>
    </row>
    <row r="15" spans="1:10" s="74" customFormat="1" ht="21.75" customHeight="1" thickBot="1">
      <c r="A15" s="313"/>
      <c r="B15" s="314"/>
      <c r="C15" s="410"/>
      <c r="D15" s="297"/>
      <c r="E15" s="65"/>
      <c r="F15" s="275"/>
      <c r="G15" s="273"/>
      <c r="H15" s="591"/>
    </row>
    <row r="16" spans="1:10" s="74" customFormat="1" ht="12.75"/>
    <row r="17" spans="1:1">
      <c r="A17" s="78" t="s">
        <v>88</v>
      </c>
    </row>
  </sheetData>
  <mergeCells count="7">
    <mergeCell ref="H8:H15"/>
    <mergeCell ref="A1:H1"/>
    <mergeCell ref="A2:H2"/>
    <mergeCell ref="A3:H3"/>
    <mergeCell ref="C7:D7"/>
    <mergeCell ref="A4:H4"/>
    <mergeCell ref="F7:G7"/>
  </mergeCells>
  <phoneticPr fontId="2" type="noConversion"/>
  <hyperlinks>
    <hyperlink ref="A6" location="INDEX!A1" display="BACK TO INDEX" xr:uid="{00000000-0004-0000-0D00-000000000000}"/>
  </hyperlinks>
  <pageMargins left="0.5" right="0.5" top="1" bottom="1" header="0.5" footer="0.5"/>
  <pageSetup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>
    <tabColor rgb="FF0070C0"/>
  </sheetPr>
  <dimension ref="A1:AA27"/>
  <sheetViews>
    <sheetView zoomScaleNormal="100" workbookViewId="0">
      <selection activeCell="A17" sqref="A17"/>
    </sheetView>
  </sheetViews>
  <sheetFormatPr defaultRowHeight="16.5"/>
  <cols>
    <col min="1" max="1" width="21.875" style="116" customWidth="1"/>
    <col min="2" max="2" width="8.875" style="116" customWidth="1"/>
    <col min="3" max="3" width="4" style="116" customWidth="1"/>
    <col min="4" max="5" width="6.25" style="116" customWidth="1"/>
    <col min="6" max="6" width="20" style="116" customWidth="1"/>
    <col min="7" max="7" width="6.25" style="116" customWidth="1"/>
    <col min="8" max="11" width="9" style="116" customWidth="1"/>
    <col min="12" max="12" width="17.375" style="116" customWidth="1"/>
    <col min="13" max="13" width="15.125" style="116" customWidth="1"/>
    <col min="14" max="16384" width="9" style="116"/>
  </cols>
  <sheetData>
    <row r="1" spans="1:27" s="112" customFormat="1" ht="26.25">
      <c r="A1" s="509" t="s">
        <v>76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</row>
    <row r="2" spans="1:27" s="113" customFormat="1" ht="18.75">
      <c r="A2" s="510" t="s">
        <v>269</v>
      </c>
      <c r="B2" s="510"/>
      <c r="C2" s="510"/>
      <c r="D2" s="510"/>
      <c r="E2" s="510"/>
      <c r="F2" s="510"/>
      <c r="G2" s="510"/>
      <c r="H2" s="510"/>
      <c r="I2" s="510"/>
      <c r="J2" s="510"/>
      <c r="K2" s="510"/>
      <c r="L2" s="510"/>
    </row>
    <row r="3" spans="1:27" s="113" customFormat="1" ht="19.5" thickBot="1">
      <c r="A3" s="511" t="s">
        <v>82</v>
      </c>
      <c r="B3" s="511"/>
      <c r="C3" s="511"/>
      <c r="D3" s="511"/>
      <c r="E3" s="511"/>
      <c r="F3" s="511"/>
      <c r="G3" s="511"/>
      <c r="H3" s="511"/>
      <c r="I3" s="511"/>
      <c r="J3" s="511"/>
      <c r="K3" s="511"/>
      <c r="L3" s="511"/>
    </row>
    <row r="4" spans="1:27" s="151" customFormat="1" ht="17.25" customHeight="1" thickTop="1">
      <c r="A4" s="597" t="s">
        <v>106</v>
      </c>
      <c r="B4" s="597"/>
      <c r="C4" s="597"/>
      <c r="D4" s="597"/>
      <c r="E4" s="597"/>
      <c r="F4" s="597"/>
      <c r="G4" s="597"/>
      <c r="H4" s="597"/>
      <c r="I4" s="597"/>
      <c r="J4" s="597"/>
      <c r="K4" s="597"/>
      <c r="L4" s="597"/>
    </row>
    <row r="6" spans="1:27" s="125" customFormat="1" ht="12.75">
      <c r="A6" s="10" t="s">
        <v>36</v>
      </c>
      <c r="B6" s="10"/>
    </row>
    <row r="7" spans="1:27" ht="17.25" thickBot="1">
      <c r="K7" s="118" t="s">
        <v>90</v>
      </c>
      <c r="L7" s="129">
        <f ca="1">TODAY()</f>
        <v>45954</v>
      </c>
      <c r="M7" s="112"/>
      <c r="N7" s="112"/>
    </row>
    <row r="8" spans="1:27" s="21" customFormat="1" ht="26.25" customHeight="1">
      <c r="A8" s="192" t="s">
        <v>1</v>
      </c>
      <c r="B8" s="480" t="s">
        <v>3</v>
      </c>
      <c r="C8" s="598" t="s">
        <v>49</v>
      </c>
      <c r="D8" s="598"/>
      <c r="E8" s="463" t="s">
        <v>170</v>
      </c>
      <c r="F8" s="463" t="s">
        <v>171</v>
      </c>
      <c r="G8" s="463" t="s">
        <v>172</v>
      </c>
      <c r="H8" s="463" t="s">
        <v>118</v>
      </c>
      <c r="I8" s="463" t="s">
        <v>96</v>
      </c>
      <c r="J8" s="599" t="s">
        <v>114</v>
      </c>
      <c r="K8" s="599"/>
      <c r="L8" s="193" t="s">
        <v>86</v>
      </c>
      <c r="M8" s="113"/>
      <c r="N8" s="113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</row>
    <row r="9" spans="1:27" ht="26.25" customHeight="1">
      <c r="A9" s="244" t="s">
        <v>201</v>
      </c>
      <c r="B9" s="481" t="s">
        <v>231</v>
      </c>
      <c r="C9" s="106" t="s">
        <v>142</v>
      </c>
      <c r="D9" s="243">
        <v>45963</v>
      </c>
      <c r="E9" s="243"/>
      <c r="F9" s="243" t="s">
        <v>179</v>
      </c>
      <c r="G9" s="243"/>
      <c r="H9" s="107">
        <v>45976</v>
      </c>
      <c r="I9" s="107">
        <v>45981</v>
      </c>
      <c r="J9" s="152" t="s">
        <v>160</v>
      </c>
      <c r="K9" s="107">
        <v>45961</v>
      </c>
      <c r="L9" s="595" t="s">
        <v>121</v>
      </c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</row>
    <row r="10" spans="1:27" ht="26.25" customHeight="1">
      <c r="A10" s="244" t="s">
        <v>199</v>
      </c>
      <c r="B10" s="481" t="s">
        <v>286</v>
      </c>
      <c r="C10" s="106" t="s">
        <v>142</v>
      </c>
      <c r="D10" s="243">
        <v>45970</v>
      </c>
      <c r="E10" s="243"/>
      <c r="F10" s="243" t="s">
        <v>179</v>
      </c>
      <c r="G10" s="243"/>
      <c r="H10" s="107">
        <v>45983</v>
      </c>
      <c r="I10" s="107">
        <v>45988</v>
      </c>
      <c r="J10" s="152" t="s">
        <v>160</v>
      </c>
      <c r="K10" s="107">
        <v>45968</v>
      </c>
      <c r="L10" s="595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</row>
    <row r="11" spans="1:27" ht="26.25" customHeight="1">
      <c r="A11" s="244" t="s">
        <v>200</v>
      </c>
      <c r="B11" s="481" t="s">
        <v>287</v>
      </c>
      <c r="C11" s="106" t="s">
        <v>142</v>
      </c>
      <c r="D11" s="243">
        <v>45977</v>
      </c>
      <c r="E11" s="243"/>
      <c r="F11" s="243" t="s">
        <v>179</v>
      </c>
      <c r="G11" s="243"/>
      <c r="H11" s="107">
        <v>45990</v>
      </c>
      <c r="I11" s="107">
        <v>45995</v>
      </c>
      <c r="J11" s="152" t="s">
        <v>160</v>
      </c>
      <c r="K11" s="107">
        <v>45975</v>
      </c>
      <c r="L11" s="595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</row>
    <row r="12" spans="1:27" ht="26.25" customHeight="1">
      <c r="A12" s="244" t="s">
        <v>230</v>
      </c>
      <c r="B12" s="481" t="s">
        <v>288</v>
      </c>
      <c r="C12" s="106" t="s">
        <v>142</v>
      </c>
      <c r="D12" s="243">
        <v>45984</v>
      </c>
      <c r="E12" s="243"/>
      <c r="F12" s="243" t="s">
        <v>179</v>
      </c>
      <c r="G12" s="243"/>
      <c r="H12" s="107">
        <v>45997</v>
      </c>
      <c r="I12" s="107">
        <v>46002</v>
      </c>
      <c r="J12" s="152" t="s">
        <v>160</v>
      </c>
      <c r="K12" s="107">
        <v>45982</v>
      </c>
      <c r="L12" s="595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</row>
    <row r="13" spans="1:27" s="242" customFormat="1" ht="26.25" customHeight="1">
      <c r="A13" s="244" t="s">
        <v>201</v>
      </c>
      <c r="B13" s="481" t="s">
        <v>289</v>
      </c>
      <c r="C13" s="106" t="s">
        <v>142</v>
      </c>
      <c r="D13" s="243">
        <v>45991</v>
      </c>
      <c r="E13" s="243"/>
      <c r="F13" s="243" t="s">
        <v>179</v>
      </c>
      <c r="G13" s="243"/>
      <c r="H13" s="107">
        <v>46004</v>
      </c>
      <c r="I13" s="107">
        <v>46009</v>
      </c>
      <c r="J13" s="152" t="s">
        <v>160</v>
      </c>
      <c r="K13" s="107">
        <v>45989</v>
      </c>
      <c r="L13" s="595"/>
      <c r="M13" s="151"/>
      <c r="N13" s="151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</row>
    <row r="14" spans="1:27" ht="26.25" customHeight="1" thickBot="1">
      <c r="A14" s="380"/>
      <c r="B14" s="482"/>
      <c r="C14" s="381"/>
      <c r="D14" s="382"/>
      <c r="E14" s="382"/>
      <c r="F14" s="382"/>
      <c r="G14" s="382"/>
      <c r="H14" s="383"/>
      <c r="I14" s="383"/>
      <c r="J14" s="384"/>
      <c r="K14" s="383"/>
      <c r="L14" s="596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</row>
    <row r="16" spans="1:27">
      <c r="A16" s="123" t="s">
        <v>88</v>
      </c>
      <c r="B16" s="123"/>
    </row>
    <row r="27" spans="1:2">
      <c r="A27" s="123"/>
      <c r="B27" s="123"/>
    </row>
  </sheetData>
  <mergeCells count="7">
    <mergeCell ref="L9:L14"/>
    <mergeCell ref="A1:L1"/>
    <mergeCell ref="A2:L2"/>
    <mergeCell ref="A3:L3"/>
    <mergeCell ref="A4:L4"/>
    <mergeCell ref="C8:D8"/>
    <mergeCell ref="J8:K8"/>
  </mergeCells>
  <phoneticPr fontId="2" type="noConversion"/>
  <hyperlinks>
    <hyperlink ref="A6" location="INDEX!A1" display="BACK TO INDEX" xr:uid="{00000000-0004-0000-0E00-000000000000}"/>
  </hyperlinks>
  <pageMargins left="1" right="1" top="0.5" bottom="0" header="0.5" footer="0.5"/>
  <pageSetup paperSize="9" orientation="landscape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0070C0"/>
  </sheetPr>
  <dimension ref="A1:I14"/>
  <sheetViews>
    <sheetView zoomScaleNormal="100" workbookViewId="0">
      <selection activeCell="A15" sqref="A15"/>
    </sheetView>
  </sheetViews>
  <sheetFormatPr defaultRowHeight="16.5"/>
  <cols>
    <col min="1" max="1" width="20.375" customWidth="1"/>
    <col min="2" max="2" width="6.75" customWidth="1"/>
    <col min="3" max="3" width="8.875" customWidth="1"/>
    <col min="4" max="4" width="9.125" customWidth="1"/>
    <col min="5" max="5" width="8.5" customWidth="1"/>
    <col min="6" max="6" width="9.375" customWidth="1"/>
    <col min="7" max="7" width="7.625" customWidth="1"/>
    <col min="8" max="8" width="15.125" customWidth="1"/>
  </cols>
  <sheetData>
    <row r="1" spans="1:9" s="66" customFormat="1" ht="26.25">
      <c r="A1" s="518" t="s">
        <v>76</v>
      </c>
      <c r="B1" s="518"/>
      <c r="C1" s="518"/>
      <c r="D1" s="518"/>
      <c r="E1" s="518"/>
      <c r="F1" s="518"/>
      <c r="G1" s="518"/>
      <c r="H1" s="518"/>
    </row>
    <row r="2" spans="1:9" s="67" customFormat="1" ht="18.75">
      <c r="A2" s="510" t="s">
        <v>269</v>
      </c>
      <c r="B2" s="510"/>
      <c r="C2" s="510"/>
      <c r="D2" s="510"/>
      <c r="E2" s="510"/>
      <c r="F2" s="510"/>
      <c r="G2" s="510"/>
      <c r="H2" s="510"/>
    </row>
    <row r="3" spans="1:9" s="67" customFormat="1" ht="19.5" thickBot="1">
      <c r="A3" s="520" t="s">
        <v>82</v>
      </c>
      <c r="B3" s="520"/>
      <c r="C3" s="520"/>
      <c r="D3" s="520"/>
      <c r="E3" s="520"/>
      <c r="F3" s="520"/>
      <c r="G3" s="520"/>
      <c r="H3" s="520"/>
    </row>
    <row r="4" spans="1:9" s="14" customFormat="1" ht="30.75" customHeight="1" thickTop="1">
      <c r="A4" s="522" t="s">
        <v>107</v>
      </c>
      <c r="B4" s="522"/>
      <c r="C4" s="522"/>
      <c r="D4" s="522"/>
      <c r="E4" s="522"/>
      <c r="F4" s="522"/>
      <c r="G4" s="522"/>
      <c r="H4" s="522"/>
    </row>
    <row r="5" spans="1:9" s="14" customFormat="1" ht="19.5" customHeight="1" thickBot="1">
      <c r="A5" s="11" t="s">
        <v>36</v>
      </c>
      <c r="B5" s="15"/>
      <c r="C5" s="15"/>
      <c r="D5" s="15"/>
      <c r="E5" s="15"/>
      <c r="F5" s="15"/>
      <c r="G5" s="90" t="s">
        <v>90</v>
      </c>
      <c r="H5" s="91">
        <f ca="1">TODAY()</f>
        <v>45954</v>
      </c>
    </row>
    <row r="6" spans="1:9" ht="25.5">
      <c r="A6" s="196" t="s">
        <v>1</v>
      </c>
      <c r="B6" s="479" t="s">
        <v>3</v>
      </c>
      <c r="C6" s="603" t="s">
        <v>49</v>
      </c>
      <c r="D6" s="603"/>
      <c r="E6" s="464" t="s">
        <v>83</v>
      </c>
      <c r="F6" s="604" t="s">
        <v>114</v>
      </c>
      <c r="G6" s="604"/>
      <c r="H6" s="197" t="s">
        <v>86</v>
      </c>
    </row>
    <row r="7" spans="1:9" s="74" customFormat="1" ht="20.25" customHeight="1">
      <c r="A7" s="276" t="s">
        <v>234</v>
      </c>
      <c r="B7" s="466" t="s">
        <v>235</v>
      </c>
      <c r="C7" s="194" t="s">
        <v>133</v>
      </c>
      <c r="D7" s="194">
        <v>45962</v>
      </c>
      <c r="E7" s="194">
        <v>45965</v>
      </c>
      <c r="F7" s="195" t="s">
        <v>139</v>
      </c>
      <c r="G7" s="194">
        <v>45960</v>
      </c>
      <c r="H7" s="600" t="s">
        <v>121</v>
      </c>
      <c r="I7" s="358"/>
    </row>
    <row r="8" spans="1:9" s="74" customFormat="1" ht="20.25" customHeight="1">
      <c r="A8" s="198" t="s">
        <v>234</v>
      </c>
      <c r="B8" s="466" t="s">
        <v>300</v>
      </c>
      <c r="C8" s="194" t="s">
        <v>133</v>
      </c>
      <c r="D8" s="194">
        <v>45969</v>
      </c>
      <c r="E8" s="194">
        <v>45972</v>
      </c>
      <c r="F8" s="195" t="s">
        <v>139</v>
      </c>
      <c r="G8" s="194">
        <v>45967</v>
      </c>
      <c r="H8" s="601"/>
    </row>
    <row r="9" spans="1:9" s="74" customFormat="1" ht="20.25" customHeight="1">
      <c r="A9" s="198" t="s">
        <v>234</v>
      </c>
      <c r="B9" s="466" t="s">
        <v>301</v>
      </c>
      <c r="C9" s="194" t="s">
        <v>133</v>
      </c>
      <c r="D9" s="194">
        <v>45976</v>
      </c>
      <c r="E9" s="194">
        <v>45979</v>
      </c>
      <c r="F9" s="195" t="s">
        <v>139</v>
      </c>
      <c r="G9" s="194">
        <v>45974</v>
      </c>
      <c r="H9" s="601"/>
    </row>
    <row r="10" spans="1:9" s="74" customFormat="1" ht="20.25" customHeight="1">
      <c r="A10" s="198" t="s">
        <v>234</v>
      </c>
      <c r="B10" s="466" t="s">
        <v>302</v>
      </c>
      <c r="C10" s="194" t="s">
        <v>133</v>
      </c>
      <c r="D10" s="194">
        <v>45983</v>
      </c>
      <c r="E10" s="194">
        <v>45986</v>
      </c>
      <c r="F10" s="195" t="s">
        <v>139</v>
      </c>
      <c r="G10" s="194">
        <v>45981</v>
      </c>
      <c r="H10" s="601"/>
    </row>
    <row r="11" spans="1:9" s="74" customFormat="1" ht="20.25" customHeight="1" thickBot="1">
      <c r="A11" s="433" t="s">
        <v>234</v>
      </c>
      <c r="B11" s="467" t="s">
        <v>303</v>
      </c>
      <c r="C11" s="434" t="s">
        <v>133</v>
      </c>
      <c r="D11" s="434">
        <v>45990</v>
      </c>
      <c r="E11" s="434">
        <v>45993</v>
      </c>
      <c r="F11" s="435" t="s">
        <v>139</v>
      </c>
      <c r="G11" s="434">
        <v>45988</v>
      </c>
      <c r="H11" s="602"/>
    </row>
    <row r="12" spans="1:9" s="74" customFormat="1" ht="12.75"/>
    <row r="13" spans="1:9" s="74" customFormat="1" ht="12.75">
      <c r="A13" s="78" t="s">
        <v>88</v>
      </c>
    </row>
    <row r="14" spans="1:9" s="74" customFormat="1" ht="12.75"/>
  </sheetData>
  <mergeCells count="7">
    <mergeCell ref="A1:H1"/>
    <mergeCell ref="A2:H2"/>
    <mergeCell ref="A3:H3"/>
    <mergeCell ref="A4:H4"/>
    <mergeCell ref="H7:H11"/>
    <mergeCell ref="C6:D6"/>
    <mergeCell ref="F6:G6"/>
  </mergeCells>
  <hyperlinks>
    <hyperlink ref="A5" location="INDEX!A1" display="BACK TO INDEX" xr:uid="{00000000-0004-0000-0F00-000000000000}"/>
  </hyperlinks>
  <pageMargins left="0.2" right="0.2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>
    <tabColor rgb="FF0070C0"/>
  </sheetPr>
  <dimension ref="A1:H15"/>
  <sheetViews>
    <sheetView zoomScaleNormal="100" workbookViewId="0">
      <selection activeCell="A16" sqref="A16"/>
    </sheetView>
  </sheetViews>
  <sheetFormatPr defaultRowHeight="16.5"/>
  <cols>
    <col min="1" max="1" width="22.5" style="116" customWidth="1"/>
    <col min="2" max="2" width="7.25" style="116" bestFit="1" customWidth="1"/>
    <col min="3" max="4" width="6.75" style="116" customWidth="1"/>
    <col min="5" max="5" width="9" style="116" customWidth="1"/>
    <col min="6" max="7" width="9" style="116"/>
    <col min="8" max="8" width="15.375" style="116" customWidth="1"/>
    <col min="9" max="16384" width="9" style="116"/>
  </cols>
  <sheetData>
    <row r="1" spans="1:8" s="112" customFormat="1" ht="26.25">
      <c r="A1" s="509" t="s">
        <v>76</v>
      </c>
      <c r="B1" s="509"/>
      <c r="C1" s="509"/>
      <c r="D1" s="509"/>
      <c r="E1" s="509"/>
      <c r="F1" s="509"/>
      <c r="G1" s="509"/>
      <c r="H1" s="509"/>
    </row>
    <row r="2" spans="1:8" s="113" customFormat="1" ht="18.75">
      <c r="A2" s="510" t="s">
        <v>269</v>
      </c>
      <c r="B2" s="510"/>
      <c r="C2" s="510"/>
      <c r="D2" s="510"/>
      <c r="E2" s="510"/>
      <c r="F2" s="510"/>
      <c r="G2" s="510"/>
      <c r="H2" s="510"/>
    </row>
    <row r="3" spans="1:8" s="113" customFormat="1" ht="19.5" thickBot="1">
      <c r="A3" s="511" t="s">
        <v>82</v>
      </c>
      <c r="B3" s="511"/>
      <c r="C3" s="511"/>
      <c r="D3" s="511"/>
      <c r="E3" s="511"/>
      <c r="F3" s="511"/>
      <c r="G3" s="511"/>
      <c r="H3" s="511"/>
    </row>
    <row r="4" spans="1:8" s="151" customFormat="1" ht="24.75" customHeight="1" thickTop="1">
      <c r="A4" s="522" t="s">
        <v>108</v>
      </c>
      <c r="B4" s="522"/>
      <c r="C4" s="522"/>
      <c r="D4" s="522"/>
      <c r="E4" s="522"/>
      <c r="F4" s="522"/>
      <c r="G4" s="522"/>
      <c r="H4" s="522"/>
    </row>
    <row r="5" spans="1:8">
      <c r="A5" s="153" t="s">
        <v>36</v>
      </c>
    </row>
    <row r="6" spans="1:8" ht="17.25" thickBot="1">
      <c r="G6" s="118" t="s">
        <v>90</v>
      </c>
      <c r="H6" s="129">
        <f ca="1">TODAY()</f>
        <v>45954</v>
      </c>
    </row>
    <row r="7" spans="1:8" ht="32.25" customHeight="1">
      <c r="A7" s="199" t="s">
        <v>1</v>
      </c>
      <c r="B7" s="354"/>
      <c r="C7" s="608" t="s">
        <v>0</v>
      </c>
      <c r="D7" s="608"/>
      <c r="E7" s="354" t="s">
        <v>120</v>
      </c>
      <c r="F7" s="609" t="s">
        <v>111</v>
      </c>
      <c r="G7" s="609"/>
      <c r="H7" s="200" t="s">
        <v>86</v>
      </c>
    </row>
    <row r="8" spans="1:8" s="76" customFormat="1" ht="24" customHeight="1">
      <c r="A8" s="412" t="s">
        <v>249</v>
      </c>
      <c r="B8" s="93" t="s">
        <v>253</v>
      </c>
      <c r="C8" s="93" t="s">
        <v>158</v>
      </c>
      <c r="D8" s="75">
        <v>45966</v>
      </c>
      <c r="E8" s="75">
        <v>45969</v>
      </c>
      <c r="F8" s="256">
        <v>0.66666666666666663</v>
      </c>
      <c r="G8" s="75">
        <v>45961</v>
      </c>
      <c r="H8" s="531" t="s">
        <v>135</v>
      </c>
    </row>
    <row r="9" spans="1:8" s="76" customFormat="1" ht="24" customHeight="1">
      <c r="A9" s="294" t="s">
        <v>339</v>
      </c>
      <c r="B9" s="93" t="s">
        <v>250</v>
      </c>
      <c r="C9" s="93" t="s">
        <v>136</v>
      </c>
      <c r="D9" s="75">
        <v>45974</v>
      </c>
      <c r="E9" s="75">
        <v>45977</v>
      </c>
      <c r="F9" s="256">
        <v>0.66666666666666663</v>
      </c>
      <c r="G9" s="75">
        <v>45971</v>
      </c>
      <c r="H9" s="605"/>
    </row>
    <row r="10" spans="1:8" s="76" customFormat="1" ht="24" customHeight="1">
      <c r="A10" s="412" t="s">
        <v>251</v>
      </c>
      <c r="B10" s="93" t="s">
        <v>340</v>
      </c>
      <c r="C10" s="93" t="s">
        <v>136</v>
      </c>
      <c r="D10" s="75">
        <v>45981</v>
      </c>
      <c r="E10" s="75">
        <v>45984</v>
      </c>
      <c r="F10" s="256">
        <v>0.66666666666666663</v>
      </c>
      <c r="G10" s="75">
        <v>45978</v>
      </c>
      <c r="H10" s="605"/>
    </row>
    <row r="11" spans="1:8" s="76" customFormat="1" ht="24" customHeight="1">
      <c r="A11" s="495" t="s">
        <v>341</v>
      </c>
      <c r="B11" s="377" t="s">
        <v>342</v>
      </c>
      <c r="C11" s="93" t="s">
        <v>136</v>
      </c>
      <c r="D11" s="343">
        <v>45988</v>
      </c>
      <c r="E11" s="343">
        <v>45991</v>
      </c>
      <c r="F11" s="378">
        <v>0.66666666666666663</v>
      </c>
      <c r="G11" s="343">
        <v>45985</v>
      </c>
      <c r="H11" s="606"/>
    </row>
    <row r="12" spans="1:8" s="76" customFormat="1" ht="24" customHeight="1">
      <c r="A12" s="376" t="s">
        <v>248</v>
      </c>
      <c r="B12" s="377" t="s">
        <v>343</v>
      </c>
      <c r="C12" s="93" t="s">
        <v>136</v>
      </c>
      <c r="D12" s="343">
        <v>45995</v>
      </c>
      <c r="E12" s="343">
        <v>45998</v>
      </c>
      <c r="F12" s="378">
        <v>0.66666666666666696</v>
      </c>
      <c r="G12" s="343">
        <v>45992</v>
      </c>
      <c r="H12" s="606"/>
    </row>
    <row r="13" spans="1:8" s="76" customFormat="1" ht="24" customHeight="1" thickBot="1">
      <c r="A13" s="357"/>
      <c r="B13" s="296"/>
      <c r="C13" s="296"/>
      <c r="D13" s="246"/>
      <c r="E13" s="246"/>
      <c r="F13" s="307"/>
      <c r="G13" s="246"/>
      <c r="H13" s="607"/>
    </row>
    <row r="14" spans="1:8" s="76" customFormat="1" ht="12.75"/>
    <row r="15" spans="1:8" s="76" customFormat="1" ht="12.75">
      <c r="A15" s="123" t="s">
        <v>88</v>
      </c>
    </row>
  </sheetData>
  <mergeCells count="7">
    <mergeCell ref="H8:H13"/>
    <mergeCell ref="A1:H1"/>
    <mergeCell ref="A2:H2"/>
    <mergeCell ref="A3:H3"/>
    <mergeCell ref="C7:D7"/>
    <mergeCell ref="F7:G7"/>
    <mergeCell ref="A4:H4"/>
  </mergeCells>
  <phoneticPr fontId="2" type="noConversion"/>
  <hyperlinks>
    <hyperlink ref="A5" location="INDEX!A1" display="BACK TO INDEX" xr:uid="{00000000-0004-0000-1000-000000000000}"/>
  </hyperlinks>
  <pageMargins left="0.73" right="0.5" top="1" bottom="1" header="0.5" footer="0.5"/>
  <pageSetup orientation="portrait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0070C0"/>
  </sheetPr>
  <dimension ref="A1:Z24"/>
  <sheetViews>
    <sheetView topLeftCell="A4" zoomScaleNormal="100" workbookViewId="0">
      <selection activeCell="A24" sqref="A24"/>
    </sheetView>
  </sheetViews>
  <sheetFormatPr defaultRowHeight="16.5"/>
  <cols>
    <col min="1" max="1" width="18.375" customWidth="1"/>
    <col min="4" max="4" width="10.25" customWidth="1"/>
    <col min="6" max="6" width="10.875" customWidth="1"/>
    <col min="7" max="7" width="10.75" customWidth="1"/>
    <col min="8" max="8" width="13" customWidth="1"/>
    <col min="9" max="9" width="15.5" customWidth="1"/>
    <col min="11" max="11" width="20.375" customWidth="1"/>
  </cols>
  <sheetData>
    <row r="1" spans="1:26" s="66" customFormat="1" ht="26.25">
      <c r="A1" s="518" t="s">
        <v>76</v>
      </c>
      <c r="B1" s="518"/>
      <c r="C1" s="518"/>
      <c r="D1" s="518"/>
      <c r="E1" s="518"/>
      <c r="F1" s="518"/>
      <c r="G1" s="518"/>
      <c r="H1" s="518"/>
    </row>
    <row r="2" spans="1:26" s="67" customFormat="1" ht="18.75">
      <c r="A2" s="519" t="s">
        <v>81</v>
      </c>
      <c r="B2" s="519"/>
      <c r="C2" s="519"/>
      <c r="D2" s="519"/>
      <c r="E2" s="519"/>
      <c r="F2" s="519"/>
      <c r="G2" s="519"/>
      <c r="H2" s="519"/>
    </row>
    <row r="3" spans="1:26" s="67" customFormat="1" ht="19.5" thickBot="1">
      <c r="A3" s="520" t="s">
        <v>82</v>
      </c>
      <c r="B3" s="520"/>
      <c r="C3" s="520"/>
      <c r="D3" s="520"/>
      <c r="E3" s="520"/>
      <c r="F3" s="520"/>
      <c r="G3" s="520"/>
      <c r="H3" s="520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26" s="14" customFormat="1" ht="26.25" customHeight="1" thickTop="1">
      <c r="A4" s="522" t="s">
        <v>72</v>
      </c>
      <c r="B4" s="522"/>
      <c r="C4" s="522"/>
      <c r="D4" s="522"/>
      <c r="E4" s="522"/>
      <c r="F4" s="522"/>
      <c r="G4" s="522"/>
      <c r="H4" s="522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5" spans="1:26" s="14" customFormat="1" ht="17.25" customHeight="1" thickBot="1">
      <c r="A5" s="9" t="s">
        <v>36</v>
      </c>
      <c r="B5" s="85"/>
      <c r="C5" s="85"/>
      <c r="D5" s="85"/>
      <c r="E5" s="85"/>
      <c r="F5" s="85"/>
      <c r="G5" s="118" t="s">
        <v>90</v>
      </c>
      <c r="H5" s="129">
        <f ca="1">TODAY()</f>
        <v>45954</v>
      </c>
      <c r="I5" s="21"/>
      <c r="J5" s="21"/>
      <c r="K5" s="91"/>
      <c r="L5" s="21"/>
      <c r="M5" s="21"/>
      <c r="N5" s="21"/>
      <c r="O5" s="21"/>
      <c r="P5" s="21"/>
      <c r="Q5" s="21"/>
      <c r="R5" s="21"/>
      <c r="S5" s="21"/>
    </row>
    <row r="6" spans="1:26" s="21" customFormat="1" ht="17.25" customHeight="1">
      <c r="A6" s="610" t="s">
        <v>59</v>
      </c>
      <c r="B6" s="614" t="s">
        <v>48</v>
      </c>
      <c r="C6" s="59" t="s">
        <v>60</v>
      </c>
      <c r="D6" s="59" t="s">
        <v>60</v>
      </c>
      <c r="E6" s="111" t="s">
        <v>61</v>
      </c>
      <c r="F6" s="616" t="s">
        <v>62</v>
      </c>
      <c r="G6" s="617"/>
      <c r="H6" s="612" t="s">
        <v>63</v>
      </c>
      <c r="T6" s="63"/>
      <c r="U6" s="63"/>
      <c r="V6" s="63"/>
      <c r="W6" s="63"/>
      <c r="X6" s="63"/>
      <c r="Y6" s="63"/>
      <c r="Z6" s="63"/>
    </row>
    <row r="7" spans="1:26" s="21" customFormat="1" ht="18.75" customHeight="1">
      <c r="A7" s="611"/>
      <c r="B7" s="615"/>
      <c r="C7" s="201" t="s">
        <v>64</v>
      </c>
      <c r="D7" s="201" t="s">
        <v>65</v>
      </c>
      <c r="E7" s="202" t="s">
        <v>69</v>
      </c>
      <c r="F7" s="202" t="s">
        <v>73</v>
      </c>
      <c r="G7" s="202" t="s">
        <v>74</v>
      </c>
      <c r="H7" s="613"/>
      <c r="T7" s="63"/>
      <c r="U7" s="63"/>
      <c r="V7" s="63"/>
      <c r="W7" s="63"/>
      <c r="X7" s="63"/>
      <c r="Y7" s="63"/>
      <c r="Z7" s="63"/>
    </row>
    <row r="8" spans="1:26" s="21" customFormat="1" ht="17.25" customHeight="1">
      <c r="A8" s="101" t="s">
        <v>176</v>
      </c>
      <c r="B8" s="61" t="s">
        <v>198</v>
      </c>
      <c r="C8" s="303">
        <v>0.41666666666666802</v>
      </c>
      <c r="D8" s="62">
        <v>45897</v>
      </c>
      <c r="E8" s="62">
        <v>45900</v>
      </c>
      <c r="F8" s="62">
        <v>45907</v>
      </c>
      <c r="G8" s="62">
        <v>45908</v>
      </c>
      <c r="H8" s="84" t="s">
        <v>89</v>
      </c>
    </row>
    <row r="9" spans="1:26" s="21" customFormat="1" ht="17.25" customHeight="1">
      <c r="A9" s="289" t="s">
        <v>192</v>
      </c>
      <c r="B9" s="290" t="s">
        <v>226</v>
      </c>
      <c r="C9" s="303">
        <v>0.41666666666666802</v>
      </c>
      <c r="D9" s="62">
        <v>45908</v>
      </c>
      <c r="E9" s="62">
        <v>45911</v>
      </c>
      <c r="F9" s="62">
        <v>45918</v>
      </c>
      <c r="G9" s="62">
        <v>45919</v>
      </c>
      <c r="H9" s="84" t="s">
        <v>89</v>
      </c>
    </row>
    <row r="10" spans="1:26" s="21" customFormat="1" ht="17.25" customHeight="1">
      <c r="A10" s="101" t="s">
        <v>193</v>
      </c>
      <c r="B10" s="61" t="s">
        <v>227</v>
      </c>
      <c r="C10" s="303">
        <v>0.41666666666666802</v>
      </c>
      <c r="D10" s="62">
        <v>45910</v>
      </c>
      <c r="E10" s="62">
        <v>45913</v>
      </c>
      <c r="F10" s="62">
        <v>45920</v>
      </c>
      <c r="G10" s="62">
        <v>45921</v>
      </c>
      <c r="H10" s="84" t="s">
        <v>89</v>
      </c>
    </row>
    <row r="11" spans="1:26" s="21" customFormat="1" ht="17.25" customHeight="1">
      <c r="A11" s="330" t="s">
        <v>176</v>
      </c>
      <c r="B11" s="331" t="s">
        <v>228</v>
      </c>
      <c r="C11" s="320">
        <v>0.41666666666666802</v>
      </c>
      <c r="D11" s="254">
        <v>45919</v>
      </c>
      <c r="E11" s="254">
        <v>45922</v>
      </c>
      <c r="F11" s="254">
        <v>45929</v>
      </c>
      <c r="G11" s="254">
        <v>45930</v>
      </c>
      <c r="H11" s="332" t="s">
        <v>89</v>
      </c>
    </row>
    <row r="12" spans="1:26" s="21" customFormat="1" ht="17.25" customHeight="1">
      <c r="A12" s="330" t="s">
        <v>192</v>
      </c>
      <c r="B12" s="331" t="s">
        <v>229</v>
      </c>
      <c r="C12" s="320">
        <v>0.41666666666666802</v>
      </c>
      <c r="D12" s="254">
        <v>45930</v>
      </c>
      <c r="E12" s="254">
        <v>45933</v>
      </c>
      <c r="F12" s="254">
        <v>45940</v>
      </c>
      <c r="G12" s="254">
        <v>45941</v>
      </c>
      <c r="H12" s="332"/>
    </row>
    <row r="13" spans="1:26" s="21" customFormat="1" ht="17.25" customHeight="1" thickBot="1">
      <c r="A13" s="99"/>
      <c r="B13" s="64"/>
      <c r="C13" s="304"/>
      <c r="D13" s="65"/>
      <c r="E13" s="65"/>
      <c r="F13" s="65"/>
      <c r="G13" s="65"/>
      <c r="H13" s="268"/>
    </row>
    <row r="15" spans="1:26" ht="17.25" thickBot="1"/>
    <row r="16" spans="1:26">
      <c r="A16" s="610" t="s">
        <v>59</v>
      </c>
      <c r="B16" s="614" t="s">
        <v>48</v>
      </c>
      <c r="C16" s="59" t="s">
        <v>60</v>
      </c>
      <c r="D16" s="59" t="s">
        <v>60</v>
      </c>
      <c r="E16" s="111" t="s">
        <v>61</v>
      </c>
      <c r="F16" s="616" t="s">
        <v>62</v>
      </c>
      <c r="G16" s="617"/>
      <c r="H16" s="617"/>
      <c r="I16" s="612" t="s">
        <v>63</v>
      </c>
    </row>
    <row r="17" spans="1:9">
      <c r="A17" s="611"/>
      <c r="B17" s="615"/>
      <c r="C17" s="201" t="s">
        <v>64</v>
      </c>
      <c r="D17" s="201" t="s">
        <v>65</v>
      </c>
      <c r="E17" s="202" t="s">
        <v>69</v>
      </c>
      <c r="F17" s="202" t="s">
        <v>70</v>
      </c>
      <c r="G17" s="202" t="s">
        <v>71</v>
      </c>
      <c r="H17" s="202" t="s">
        <v>95</v>
      </c>
      <c r="I17" s="613"/>
    </row>
    <row r="18" spans="1:9">
      <c r="A18" s="101" t="s">
        <v>187</v>
      </c>
      <c r="B18" s="61" t="s">
        <v>197</v>
      </c>
      <c r="C18" s="240" t="s">
        <v>146</v>
      </c>
      <c r="D18" s="62">
        <v>45893</v>
      </c>
      <c r="E18" s="62">
        <v>45897</v>
      </c>
      <c r="F18" s="62">
        <v>45915</v>
      </c>
      <c r="G18" s="62">
        <v>45916</v>
      </c>
      <c r="H18" s="62">
        <v>45917</v>
      </c>
      <c r="I18" s="84" t="s">
        <v>89</v>
      </c>
    </row>
    <row r="19" spans="1:9">
      <c r="A19" s="101" t="s">
        <v>159</v>
      </c>
      <c r="B19" s="61" t="s">
        <v>214</v>
      </c>
      <c r="C19" s="240" t="s">
        <v>146</v>
      </c>
      <c r="D19" s="62">
        <v>45906</v>
      </c>
      <c r="E19" s="62">
        <v>45910</v>
      </c>
      <c r="F19" s="62">
        <v>45928</v>
      </c>
      <c r="G19" s="62">
        <v>45929</v>
      </c>
      <c r="H19" s="62">
        <v>45930</v>
      </c>
      <c r="I19" s="84" t="s">
        <v>89</v>
      </c>
    </row>
    <row r="20" spans="1:9">
      <c r="A20" s="101" t="s">
        <v>187</v>
      </c>
      <c r="B20" s="61" t="s">
        <v>215</v>
      </c>
      <c r="C20" s="240" t="s">
        <v>146</v>
      </c>
      <c r="D20" s="62">
        <v>45913</v>
      </c>
      <c r="E20" s="62">
        <v>45917</v>
      </c>
      <c r="F20" s="62">
        <v>45935</v>
      </c>
      <c r="G20" s="62">
        <v>45936</v>
      </c>
      <c r="H20" s="62">
        <v>45937</v>
      </c>
      <c r="I20" s="84" t="s">
        <v>89</v>
      </c>
    </row>
    <row r="21" spans="1:9">
      <c r="A21" s="101" t="s">
        <v>192</v>
      </c>
      <c r="B21" s="61" t="s">
        <v>229</v>
      </c>
      <c r="C21" s="240" t="s">
        <v>146</v>
      </c>
      <c r="D21" s="62">
        <v>45922</v>
      </c>
      <c r="E21" s="62">
        <v>45925</v>
      </c>
      <c r="F21" s="62">
        <v>45940</v>
      </c>
      <c r="G21" s="62">
        <v>45941</v>
      </c>
      <c r="H21" s="62">
        <v>45942</v>
      </c>
      <c r="I21" s="84" t="s">
        <v>89</v>
      </c>
    </row>
    <row r="22" spans="1:9" ht="17.25" thickBot="1">
      <c r="A22" s="99" t="s">
        <v>159</v>
      </c>
      <c r="B22" s="64" t="s">
        <v>194</v>
      </c>
      <c r="C22" s="316" t="s">
        <v>146</v>
      </c>
      <c r="D22" s="65">
        <v>45926</v>
      </c>
      <c r="E22" s="65">
        <v>45931</v>
      </c>
      <c r="F22" s="65">
        <v>45942</v>
      </c>
      <c r="G22" s="65">
        <v>45943</v>
      </c>
      <c r="H22" s="65">
        <v>45944</v>
      </c>
      <c r="I22" s="268" t="s">
        <v>89</v>
      </c>
    </row>
    <row r="24" spans="1:9">
      <c r="A24" s="78" t="s">
        <v>88</v>
      </c>
    </row>
  </sheetData>
  <mergeCells count="12">
    <mergeCell ref="I16:I17"/>
    <mergeCell ref="A16:A17"/>
    <mergeCell ref="B16:B17"/>
    <mergeCell ref="F6:G6"/>
    <mergeCell ref="H6:H7"/>
    <mergeCell ref="F16:H16"/>
    <mergeCell ref="B6:B7"/>
    <mergeCell ref="A1:H1"/>
    <mergeCell ref="A2:H2"/>
    <mergeCell ref="A3:H3"/>
    <mergeCell ref="A4:H4"/>
    <mergeCell ref="A6:A7"/>
  </mergeCells>
  <hyperlinks>
    <hyperlink ref="A5" location="INDEX!A1" display="BACK TO INDEX" xr:uid="{00000000-0004-0000-11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70C0"/>
  </sheetPr>
  <dimension ref="A1:I13"/>
  <sheetViews>
    <sheetView zoomScaleNormal="100" workbookViewId="0">
      <selection activeCell="N4" sqref="N4"/>
    </sheetView>
  </sheetViews>
  <sheetFormatPr defaultRowHeight="12.75"/>
  <cols>
    <col min="1" max="1" width="16" style="124" customWidth="1"/>
    <col min="2" max="2" width="7.125" style="124" customWidth="1"/>
    <col min="3" max="3" width="3.875" style="124" customWidth="1"/>
    <col min="4" max="4" width="8.875" style="124" customWidth="1"/>
    <col min="5" max="5" width="9.125" style="124" customWidth="1"/>
    <col min="6" max="6" width="11.5" style="124" customWidth="1"/>
    <col min="7" max="7" width="9" style="124" customWidth="1"/>
    <col min="8" max="8" width="9.875" style="124" customWidth="1"/>
    <col min="9" max="9" width="16.75" style="124" customWidth="1"/>
    <col min="10" max="16384" width="9" style="124"/>
  </cols>
  <sheetData>
    <row r="1" spans="1:9" s="112" customFormat="1" ht="26.25">
      <c r="A1" s="509" t="s">
        <v>76</v>
      </c>
      <c r="B1" s="509"/>
      <c r="C1" s="509"/>
      <c r="D1" s="509"/>
      <c r="E1" s="509"/>
      <c r="F1" s="509"/>
      <c r="G1" s="509"/>
      <c r="H1" s="509"/>
      <c r="I1" s="509"/>
    </row>
    <row r="2" spans="1:9" s="113" customFormat="1" ht="18.75">
      <c r="A2" s="510" t="s">
        <v>81</v>
      </c>
      <c r="B2" s="510"/>
      <c r="C2" s="510"/>
      <c r="D2" s="510"/>
      <c r="E2" s="510"/>
      <c r="F2" s="510"/>
      <c r="G2" s="510"/>
      <c r="H2" s="510"/>
      <c r="I2" s="510"/>
    </row>
    <row r="3" spans="1:9" s="113" customFormat="1" ht="19.5" thickBot="1">
      <c r="A3" s="511" t="s">
        <v>82</v>
      </c>
      <c r="B3" s="511"/>
      <c r="C3" s="511"/>
      <c r="D3" s="511"/>
      <c r="E3" s="511"/>
      <c r="F3" s="511"/>
      <c r="G3" s="511"/>
      <c r="H3" s="511"/>
      <c r="I3" s="511"/>
    </row>
    <row r="4" spans="1:9" s="125" customFormat="1" ht="23.25" customHeight="1" thickTop="1">
      <c r="A4" s="514" t="s">
        <v>53</v>
      </c>
      <c r="B4" s="514"/>
      <c r="C4" s="514"/>
      <c r="D4" s="514"/>
      <c r="E4" s="514"/>
      <c r="F4" s="514"/>
      <c r="G4" s="514"/>
      <c r="H4" s="514"/>
      <c r="I4" s="514"/>
    </row>
    <row r="5" spans="1:9" s="125" customFormat="1" ht="21.75" customHeight="1" thickBot="1">
      <c r="A5" s="126" t="s">
        <v>44</v>
      </c>
      <c r="B5" s="127"/>
      <c r="C5" s="127"/>
      <c r="D5" s="113"/>
      <c r="E5" s="128"/>
      <c r="F5" s="113"/>
      <c r="G5" s="113"/>
      <c r="H5" s="118" t="s">
        <v>2</v>
      </c>
      <c r="I5" s="129">
        <f ca="1">TODAY()</f>
        <v>45954</v>
      </c>
    </row>
    <row r="6" spans="1:9" ht="26.25" customHeight="1">
      <c r="A6" s="167" t="s">
        <v>1</v>
      </c>
      <c r="B6" s="512" t="s">
        <v>48</v>
      </c>
      <c r="C6" s="512"/>
      <c r="D6" s="512" t="s">
        <v>0</v>
      </c>
      <c r="E6" s="512"/>
      <c r="F6" s="385" t="s">
        <v>54</v>
      </c>
      <c r="G6" s="513" t="s">
        <v>41</v>
      </c>
      <c r="H6" s="513"/>
      <c r="I6" s="168" t="s">
        <v>45</v>
      </c>
    </row>
    <row r="7" spans="1:9" s="130" customFormat="1" ht="18.75" customHeight="1">
      <c r="A7" s="169" t="s">
        <v>177</v>
      </c>
      <c r="B7" s="162">
        <v>2106</v>
      </c>
      <c r="C7" s="163" t="s">
        <v>46</v>
      </c>
      <c r="D7" s="164" t="s">
        <v>133</v>
      </c>
      <c r="E7" s="165">
        <v>45697</v>
      </c>
      <c r="F7" s="165">
        <v>45701</v>
      </c>
      <c r="G7" s="166" t="s">
        <v>58</v>
      </c>
      <c r="H7" s="165">
        <v>45695</v>
      </c>
      <c r="I7" s="506" t="s">
        <v>140</v>
      </c>
    </row>
    <row r="8" spans="1:9" s="130" customFormat="1" ht="18.75" customHeight="1">
      <c r="A8" s="169" t="s">
        <v>180</v>
      </c>
      <c r="B8" s="162">
        <v>1105</v>
      </c>
      <c r="C8" s="163" t="s">
        <v>46</v>
      </c>
      <c r="D8" s="164" t="s">
        <v>133</v>
      </c>
      <c r="E8" s="165">
        <v>45704</v>
      </c>
      <c r="F8" s="165">
        <v>45708</v>
      </c>
      <c r="G8" s="166" t="s">
        <v>58</v>
      </c>
      <c r="H8" s="165">
        <v>45702</v>
      </c>
      <c r="I8" s="507"/>
    </row>
    <row r="9" spans="1:9" s="130" customFormat="1" ht="18.75" customHeight="1">
      <c r="A9" s="170" t="s">
        <v>180</v>
      </c>
      <c r="B9" s="162">
        <v>1106</v>
      </c>
      <c r="C9" s="163" t="s">
        <v>46</v>
      </c>
      <c r="D9" s="164" t="s">
        <v>142</v>
      </c>
      <c r="E9" s="165">
        <v>45711</v>
      </c>
      <c r="F9" s="165">
        <v>45715</v>
      </c>
      <c r="G9" s="166" t="s">
        <v>58</v>
      </c>
      <c r="H9" s="165">
        <v>45709</v>
      </c>
      <c r="I9" s="507"/>
    </row>
    <row r="10" spans="1:9" s="130" customFormat="1" ht="18.75" customHeight="1">
      <c r="A10" s="170" t="s">
        <v>178</v>
      </c>
      <c r="B10" s="162">
        <v>1507</v>
      </c>
      <c r="C10" s="163" t="s">
        <v>46</v>
      </c>
      <c r="D10" s="164" t="s">
        <v>142</v>
      </c>
      <c r="E10" s="165">
        <v>45718</v>
      </c>
      <c r="F10" s="165">
        <v>45723</v>
      </c>
      <c r="G10" s="166" t="s">
        <v>58</v>
      </c>
      <c r="H10" s="165">
        <v>45716</v>
      </c>
      <c r="I10" s="507"/>
    </row>
    <row r="11" spans="1:9" s="130" customFormat="1" ht="18.75" customHeight="1" thickBot="1">
      <c r="A11" s="386"/>
      <c r="B11" s="387"/>
      <c r="C11" s="388"/>
      <c r="D11" s="389"/>
      <c r="E11" s="390"/>
      <c r="F11" s="390"/>
      <c r="G11" s="387"/>
      <c r="H11" s="388"/>
      <c r="I11" s="508"/>
    </row>
    <row r="13" spans="1:9">
      <c r="A13" s="123" t="s">
        <v>88</v>
      </c>
    </row>
  </sheetData>
  <mergeCells count="8">
    <mergeCell ref="I7:I11"/>
    <mergeCell ref="A1:I1"/>
    <mergeCell ref="A2:I2"/>
    <mergeCell ref="A3:I3"/>
    <mergeCell ref="B6:C6"/>
    <mergeCell ref="D6:E6"/>
    <mergeCell ref="G6:H6"/>
    <mergeCell ref="A4:I4"/>
  </mergeCells>
  <phoneticPr fontId="2" type="noConversion"/>
  <hyperlinks>
    <hyperlink ref="A5" location="INDEX!A1" display="BACK TO IN DEX" xr:uid="{00000000-0004-0000-0100-000000000000}"/>
  </hyperlinks>
  <pageMargins left="0.75" right="0.75" top="1" bottom="1" header="0.5" footer="0.5"/>
  <pageSetup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70C0"/>
  </sheetPr>
  <dimension ref="A1:J21"/>
  <sheetViews>
    <sheetView zoomScaleNormal="100" workbookViewId="0">
      <selection activeCell="A22" sqref="A22"/>
    </sheetView>
  </sheetViews>
  <sheetFormatPr defaultRowHeight="16.5"/>
  <cols>
    <col min="1" max="1" width="22" style="5" customWidth="1"/>
    <col min="2" max="2" width="5.125" style="5" customWidth="1"/>
    <col min="3" max="3" width="6.5" style="5" customWidth="1"/>
    <col min="4" max="4" width="8.875" style="5" customWidth="1"/>
    <col min="5" max="7" width="8.75" style="5" customWidth="1"/>
    <col min="8" max="8" width="9.75" style="5" customWidth="1"/>
    <col min="9" max="9" width="10.25" style="5" customWidth="1"/>
    <col min="10" max="10" width="14.25" style="5" customWidth="1"/>
    <col min="11" max="16384" width="9" style="5"/>
  </cols>
  <sheetData>
    <row r="1" spans="1:10" s="66" customFormat="1" ht="26.25">
      <c r="A1" s="518" t="s">
        <v>76</v>
      </c>
      <c r="B1" s="518"/>
      <c r="C1" s="518"/>
      <c r="D1" s="518"/>
      <c r="E1" s="518"/>
      <c r="F1" s="518"/>
      <c r="G1" s="518"/>
      <c r="H1" s="518"/>
      <c r="I1" s="518"/>
      <c r="J1" s="518"/>
    </row>
    <row r="2" spans="1:10" s="67" customFormat="1" ht="18.75">
      <c r="A2" s="519" t="s">
        <v>269</v>
      </c>
      <c r="B2" s="519"/>
      <c r="C2" s="519"/>
      <c r="D2" s="519"/>
      <c r="E2" s="519"/>
      <c r="F2" s="519"/>
      <c r="G2" s="519"/>
      <c r="H2" s="519"/>
      <c r="I2" s="519"/>
      <c r="J2" s="519"/>
    </row>
    <row r="3" spans="1:10" s="67" customFormat="1" ht="19.5" thickBot="1">
      <c r="A3" s="520" t="s">
        <v>82</v>
      </c>
      <c r="B3" s="520"/>
      <c r="C3" s="520"/>
      <c r="D3" s="520"/>
      <c r="E3" s="520"/>
      <c r="F3" s="520"/>
      <c r="G3" s="520"/>
      <c r="H3" s="520"/>
      <c r="I3" s="520"/>
      <c r="J3" s="520"/>
    </row>
    <row r="4" spans="1:10" s="4" customFormat="1" ht="21" thickTop="1">
      <c r="A4" s="522" t="s">
        <v>5</v>
      </c>
      <c r="B4" s="522"/>
      <c r="C4" s="522"/>
      <c r="D4" s="522"/>
      <c r="E4" s="522"/>
      <c r="F4" s="522"/>
      <c r="G4" s="522"/>
      <c r="H4" s="522"/>
      <c r="I4" s="522"/>
      <c r="J4" s="522"/>
    </row>
    <row r="5" spans="1:10">
      <c r="A5" s="6"/>
    </row>
    <row r="6" spans="1:10" ht="17.25" thickBot="1">
      <c r="A6" s="9" t="s">
        <v>36</v>
      </c>
      <c r="H6" s="92"/>
      <c r="I6" s="90" t="s">
        <v>2</v>
      </c>
      <c r="J6" s="91">
        <f ca="1">TODAY()</f>
        <v>45954</v>
      </c>
    </row>
    <row r="7" spans="1:10" s="60" customFormat="1" ht="39" customHeight="1">
      <c r="A7" s="171" t="s">
        <v>1</v>
      </c>
      <c r="B7" s="172" t="s">
        <v>48</v>
      </c>
      <c r="C7" s="521" t="s">
        <v>49</v>
      </c>
      <c r="D7" s="521"/>
      <c r="E7" s="496" t="s">
        <v>119</v>
      </c>
      <c r="F7" s="173" t="s">
        <v>97</v>
      </c>
      <c r="G7" s="173" t="s">
        <v>32</v>
      </c>
      <c r="H7" s="523" t="s">
        <v>109</v>
      </c>
      <c r="I7" s="523"/>
      <c r="J7" s="174" t="s">
        <v>86</v>
      </c>
    </row>
    <row r="8" spans="1:10" s="20" customFormat="1" ht="20.25" customHeight="1">
      <c r="A8" s="97" t="s">
        <v>196</v>
      </c>
      <c r="B8" s="96" t="s">
        <v>362</v>
      </c>
      <c r="C8" s="61" t="s">
        <v>137</v>
      </c>
      <c r="D8" s="298">
        <v>45958</v>
      </c>
      <c r="E8" s="298"/>
      <c r="F8" s="298">
        <v>45962</v>
      </c>
      <c r="G8" s="298"/>
      <c r="H8" s="88" t="s">
        <v>58</v>
      </c>
      <c r="I8" s="100">
        <v>45954</v>
      </c>
      <c r="J8" s="515" t="s">
        <v>128</v>
      </c>
    </row>
    <row r="9" spans="1:10" s="20" customFormat="1" ht="20.25" customHeight="1">
      <c r="A9" s="97" t="s">
        <v>159</v>
      </c>
      <c r="B9" s="96" t="s">
        <v>256</v>
      </c>
      <c r="C9" s="61" t="s">
        <v>158</v>
      </c>
      <c r="D9" s="298">
        <v>45959</v>
      </c>
      <c r="E9" s="298">
        <v>45962</v>
      </c>
      <c r="F9" s="298"/>
      <c r="G9" s="298">
        <v>45964</v>
      </c>
      <c r="H9" s="88" t="s">
        <v>363</v>
      </c>
      <c r="I9" s="100">
        <v>45955</v>
      </c>
      <c r="J9" s="516"/>
    </row>
    <row r="10" spans="1:10" s="20" customFormat="1" ht="20.25" customHeight="1">
      <c r="A10" s="97" t="s">
        <v>364</v>
      </c>
      <c r="B10" s="96" t="s">
        <v>365</v>
      </c>
      <c r="C10" s="61" t="s">
        <v>158</v>
      </c>
      <c r="D10" s="298">
        <v>45966</v>
      </c>
      <c r="E10" s="298"/>
      <c r="F10" s="298">
        <v>45970</v>
      </c>
      <c r="G10" s="298"/>
      <c r="H10" s="88" t="s">
        <v>363</v>
      </c>
      <c r="I10" s="100">
        <v>45962</v>
      </c>
      <c r="J10" s="516"/>
    </row>
    <row r="11" spans="1:10" s="20" customFormat="1" ht="20.25" customHeight="1">
      <c r="A11" s="97" t="s">
        <v>187</v>
      </c>
      <c r="B11" s="96" t="s">
        <v>257</v>
      </c>
      <c r="C11" s="61" t="s">
        <v>145</v>
      </c>
      <c r="D11" s="298">
        <v>45965</v>
      </c>
      <c r="E11" s="298">
        <v>45968</v>
      </c>
      <c r="F11" s="298"/>
      <c r="G11" s="298">
        <v>45970</v>
      </c>
      <c r="H11" s="88" t="s">
        <v>161</v>
      </c>
      <c r="I11" s="100">
        <v>45961</v>
      </c>
      <c r="J11" s="516"/>
    </row>
    <row r="12" spans="1:10" s="20" customFormat="1" ht="20.25" customHeight="1">
      <c r="A12" s="97" t="s">
        <v>213</v>
      </c>
      <c r="B12" s="96" t="s">
        <v>366</v>
      </c>
      <c r="C12" s="61" t="s">
        <v>145</v>
      </c>
      <c r="D12" s="298">
        <v>45972</v>
      </c>
      <c r="E12" s="298"/>
      <c r="F12" s="298">
        <v>45976</v>
      </c>
      <c r="G12" s="298"/>
      <c r="H12" s="88" t="s">
        <v>58</v>
      </c>
      <c r="I12" s="100">
        <v>45968</v>
      </c>
      <c r="J12" s="516"/>
    </row>
    <row r="13" spans="1:10" s="20" customFormat="1" ht="20.25" customHeight="1">
      <c r="A13" s="97" t="s">
        <v>249</v>
      </c>
      <c r="B13" s="96" t="s">
        <v>367</v>
      </c>
      <c r="C13" s="61" t="s">
        <v>158</v>
      </c>
      <c r="D13" s="298">
        <v>45973</v>
      </c>
      <c r="E13" s="298">
        <v>45976</v>
      </c>
      <c r="F13" s="298"/>
      <c r="G13" s="298">
        <v>45978</v>
      </c>
      <c r="H13" s="88" t="s">
        <v>363</v>
      </c>
      <c r="I13" s="100">
        <v>45969</v>
      </c>
      <c r="J13" s="516"/>
    </row>
    <row r="14" spans="1:10" s="20" customFormat="1" ht="20.25" customHeight="1">
      <c r="A14" s="97" t="s">
        <v>196</v>
      </c>
      <c r="B14" s="96" t="s">
        <v>368</v>
      </c>
      <c r="C14" s="61" t="s">
        <v>145</v>
      </c>
      <c r="D14" s="298">
        <v>45979</v>
      </c>
      <c r="E14" s="298"/>
      <c r="F14" s="298">
        <v>45983</v>
      </c>
      <c r="G14" s="298"/>
      <c r="H14" s="88" t="s">
        <v>58</v>
      </c>
      <c r="I14" s="100">
        <v>45975</v>
      </c>
      <c r="J14" s="516"/>
    </row>
    <row r="15" spans="1:10" s="20" customFormat="1" ht="20.25" customHeight="1">
      <c r="A15" s="97" t="s">
        <v>159</v>
      </c>
      <c r="B15" s="96" t="s">
        <v>369</v>
      </c>
      <c r="C15" s="61" t="s">
        <v>133</v>
      </c>
      <c r="D15" s="298">
        <v>45976</v>
      </c>
      <c r="E15" s="298">
        <v>45979</v>
      </c>
      <c r="F15" s="298"/>
      <c r="G15" s="298">
        <v>45981</v>
      </c>
      <c r="H15" s="88" t="s">
        <v>94</v>
      </c>
      <c r="I15" s="100">
        <v>45973</v>
      </c>
      <c r="J15" s="516"/>
    </row>
    <row r="16" spans="1:10" s="20" customFormat="1" ht="20.25" customHeight="1">
      <c r="A16" s="97" t="s">
        <v>364</v>
      </c>
      <c r="B16" s="96" t="s">
        <v>370</v>
      </c>
      <c r="C16" s="61" t="s">
        <v>145</v>
      </c>
      <c r="D16" s="298">
        <v>45986</v>
      </c>
      <c r="E16" s="298"/>
      <c r="F16" s="298">
        <v>45990</v>
      </c>
      <c r="G16" s="298"/>
      <c r="H16" s="88" t="s">
        <v>58</v>
      </c>
      <c r="I16" s="100">
        <v>45982</v>
      </c>
      <c r="J16" s="516"/>
    </row>
    <row r="17" spans="1:10" s="20" customFormat="1" ht="20.25" customHeight="1">
      <c r="A17" s="97" t="s">
        <v>187</v>
      </c>
      <c r="B17" s="96" t="s">
        <v>371</v>
      </c>
      <c r="C17" s="61" t="s">
        <v>133</v>
      </c>
      <c r="D17" s="298">
        <v>45983</v>
      </c>
      <c r="E17" s="298">
        <v>45986</v>
      </c>
      <c r="F17" s="298"/>
      <c r="G17" s="298">
        <v>45988</v>
      </c>
      <c r="H17" s="88" t="s">
        <v>94</v>
      </c>
      <c r="I17" s="100">
        <v>45980</v>
      </c>
      <c r="J17" s="516"/>
    </row>
    <row r="18" spans="1:10" s="20" customFormat="1" ht="20.25" customHeight="1">
      <c r="A18" s="97" t="s">
        <v>252</v>
      </c>
      <c r="B18" s="96" t="s">
        <v>367</v>
      </c>
      <c r="C18" s="61" t="s">
        <v>158</v>
      </c>
      <c r="D18" s="298">
        <v>45987</v>
      </c>
      <c r="E18" s="298"/>
      <c r="F18" s="298">
        <v>45991</v>
      </c>
      <c r="G18" s="298"/>
      <c r="H18" s="88" t="s">
        <v>363</v>
      </c>
      <c r="I18" s="100">
        <v>45983</v>
      </c>
      <c r="J18" s="516"/>
    </row>
    <row r="19" spans="1:10" s="20" customFormat="1" ht="20.25" customHeight="1">
      <c r="A19" s="97" t="s">
        <v>252</v>
      </c>
      <c r="B19" s="96" t="s">
        <v>367</v>
      </c>
      <c r="C19" s="61" t="s">
        <v>158</v>
      </c>
      <c r="D19" s="298">
        <v>45987</v>
      </c>
      <c r="E19" s="298">
        <v>45990</v>
      </c>
      <c r="F19" s="298"/>
      <c r="G19" s="298">
        <v>45992</v>
      </c>
      <c r="H19" s="88" t="s">
        <v>363</v>
      </c>
      <c r="I19" s="100">
        <v>45983</v>
      </c>
      <c r="J19" s="516"/>
    </row>
    <row r="20" spans="1:10" s="20" customFormat="1" ht="20.25" customHeight="1">
      <c r="A20" s="97" t="s">
        <v>98</v>
      </c>
      <c r="B20" s="96"/>
      <c r="C20" s="61"/>
      <c r="D20" s="298"/>
      <c r="E20" s="298"/>
      <c r="F20" s="298">
        <v>4</v>
      </c>
      <c r="G20" s="298"/>
      <c r="H20" s="88"/>
      <c r="I20" s="100"/>
      <c r="J20" s="516"/>
    </row>
    <row r="21" spans="1:10" s="20" customFormat="1" ht="20.25" customHeight="1" thickBot="1">
      <c r="A21" s="271" t="s">
        <v>196</v>
      </c>
      <c r="B21" s="272" t="s">
        <v>372</v>
      </c>
      <c r="C21" s="64" t="s">
        <v>136</v>
      </c>
      <c r="D21" s="299">
        <v>45988</v>
      </c>
      <c r="E21" s="299">
        <v>45991</v>
      </c>
      <c r="F21" s="299"/>
      <c r="G21" s="299">
        <v>45993</v>
      </c>
      <c r="H21" s="266" t="s">
        <v>255</v>
      </c>
      <c r="I21" s="273">
        <v>45985</v>
      </c>
      <c r="J21" s="517"/>
    </row>
  </sheetData>
  <mergeCells count="7">
    <mergeCell ref="J8:J21"/>
    <mergeCell ref="A1:J1"/>
    <mergeCell ref="A2:J2"/>
    <mergeCell ref="A3:J3"/>
    <mergeCell ref="C7:D7"/>
    <mergeCell ref="A4:J4"/>
    <mergeCell ref="H7:I7"/>
  </mergeCells>
  <phoneticPr fontId="2" type="noConversion"/>
  <hyperlinks>
    <hyperlink ref="A6" location="INDEX!A1" display="BACK TO INDEX" xr:uid="{00000000-0004-0000-0200-000000000000}"/>
  </hyperlinks>
  <pageMargins left="0.25" right="0.2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70C0"/>
  </sheetPr>
  <dimension ref="A1:AD26"/>
  <sheetViews>
    <sheetView zoomScaleNormal="100" workbookViewId="0">
      <selection activeCell="A13" sqref="A13"/>
    </sheetView>
  </sheetViews>
  <sheetFormatPr defaultRowHeight="16.5"/>
  <cols>
    <col min="1" max="1" width="18.125" style="18" customWidth="1"/>
    <col min="2" max="2" width="10.875" style="18" customWidth="1"/>
    <col min="3" max="3" width="4.5" style="18" customWidth="1"/>
    <col min="4" max="4" width="6.75" style="18" customWidth="1"/>
    <col min="5" max="13" width="9.25" style="18" customWidth="1"/>
    <col min="14" max="14" width="11.375" style="18" customWidth="1"/>
    <col min="15" max="15" width="9.75" style="18" customWidth="1"/>
    <col min="16" max="16" width="15.25" style="18" customWidth="1"/>
    <col min="17" max="17" width="9.625" style="18" customWidth="1"/>
    <col min="18" max="18" width="9" style="18" customWidth="1"/>
    <col min="19" max="19" width="7.875" style="18" customWidth="1"/>
    <col min="20" max="20" width="10.625" style="18" customWidth="1"/>
    <col min="21" max="21" width="9.375" style="18" customWidth="1"/>
    <col min="22" max="22" width="8.25" style="18" customWidth="1"/>
    <col min="23" max="23" width="7.25" style="18" customWidth="1"/>
    <col min="24" max="25" width="9.375" style="18" customWidth="1"/>
    <col min="26" max="26" width="15.75" style="18" customWidth="1"/>
    <col min="27" max="16384" width="9" style="18"/>
  </cols>
  <sheetData>
    <row r="1" spans="1:30" s="66" customFormat="1" ht="26.25">
      <c r="A1" s="518" t="s">
        <v>76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O1" s="518"/>
      <c r="P1" s="518"/>
      <c r="Q1" s="518"/>
      <c r="R1" s="518"/>
      <c r="S1" s="321"/>
      <c r="T1" s="321"/>
      <c r="U1" s="321"/>
      <c r="V1" s="321"/>
      <c r="W1" s="321"/>
      <c r="X1" s="321"/>
      <c r="Y1" s="321"/>
    </row>
    <row r="2" spans="1:30" s="67" customFormat="1" ht="18.75">
      <c r="A2" s="519" t="s">
        <v>269</v>
      </c>
      <c r="B2" s="519"/>
      <c r="C2" s="519"/>
      <c r="D2" s="519"/>
      <c r="E2" s="519"/>
      <c r="F2" s="519"/>
      <c r="G2" s="519"/>
      <c r="H2" s="519"/>
      <c r="I2" s="519"/>
      <c r="J2" s="519"/>
      <c r="K2" s="519"/>
      <c r="L2" s="519"/>
      <c r="M2" s="519"/>
      <c r="N2" s="519"/>
      <c r="O2" s="519"/>
      <c r="P2" s="519"/>
      <c r="Q2" s="519"/>
      <c r="R2" s="519"/>
      <c r="S2" s="322"/>
      <c r="T2" s="322"/>
      <c r="U2" s="322"/>
      <c r="V2" s="322"/>
      <c r="W2" s="322"/>
      <c r="X2" s="322"/>
      <c r="Y2" s="322"/>
    </row>
    <row r="3" spans="1:30" s="67" customFormat="1" ht="19.5" thickBot="1">
      <c r="A3" s="520" t="s">
        <v>82</v>
      </c>
      <c r="B3" s="520"/>
      <c r="C3" s="520"/>
      <c r="D3" s="520"/>
      <c r="E3" s="520"/>
      <c r="F3" s="520"/>
      <c r="G3" s="520"/>
      <c r="H3" s="520"/>
      <c r="I3" s="520"/>
      <c r="J3" s="520"/>
      <c r="K3" s="520"/>
      <c r="L3" s="520"/>
      <c r="M3" s="520"/>
      <c r="N3" s="520"/>
      <c r="O3" s="520"/>
      <c r="P3" s="520"/>
      <c r="Q3" s="520"/>
      <c r="R3" s="520"/>
      <c r="S3" s="322"/>
      <c r="T3" s="322"/>
      <c r="U3" s="322"/>
      <c r="V3" s="322"/>
      <c r="W3" s="322"/>
      <c r="X3" s="322"/>
      <c r="Y3" s="322"/>
    </row>
    <row r="4" spans="1:30" s="13" customFormat="1" ht="18.75" customHeight="1" thickTop="1">
      <c r="A4" s="522" t="s">
        <v>7</v>
      </c>
      <c r="B4" s="522"/>
      <c r="C4" s="522"/>
      <c r="D4" s="522"/>
      <c r="E4" s="522"/>
      <c r="F4" s="522"/>
      <c r="G4" s="522"/>
      <c r="H4" s="522"/>
      <c r="I4" s="522"/>
      <c r="J4" s="522"/>
      <c r="K4" s="522"/>
      <c r="L4" s="522"/>
      <c r="M4" s="522"/>
      <c r="N4" s="522"/>
      <c r="O4" s="522"/>
      <c r="P4" s="522"/>
      <c r="Q4" s="522"/>
      <c r="R4" s="522"/>
      <c r="S4" s="323"/>
      <c r="T4" s="323"/>
      <c r="U4" s="323"/>
      <c r="V4" s="323"/>
      <c r="W4" s="323"/>
      <c r="X4" s="323"/>
      <c r="Y4" s="323"/>
    </row>
    <row r="5" spans="1:30">
      <c r="A5" s="10" t="s">
        <v>36</v>
      </c>
    </row>
    <row r="6" spans="1:30" ht="17.25" thickBot="1">
      <c r="O6" s="90" t="s">
        <v>2</v>
      </c>
      <c r="P6" s="89">
        <f ca="1">TODAY()</f>
        <v>45954</v>
      </c>
    </row>
    <row r="7" spans="1:30" s="60" customFormat="1" ht="121.5" customHeight="1">
      <c r="A7" s="324" t="s">
        <v>1</v>
      </c>
      <c r="B7" s="345" t="s">
        <v>3</v>
      </c>
      <c r="C7" s="526" t="s">
        <v>0</v>
      </c>
      <c r="D7" s="526"/>
      <c r="E7" s="345" t="s">
        <v>143</v>
      </c>
      <c r="F7" s="345" t="s">
        <v>148</v>
      </c>
      <c r="G7" s="345" t="s">
        <v>149</v>
      </c>
      <c r="H7" s="345" t="s">
        <v>150</v>
      </c>
      <c r="I7" s="345" t="s">
        <v>151</v>
      </c>
      <c r="J7" s="345" t="s">
        <v>152</v>
      </c>
      <c r="K7" s="345" t="s">
        <v>153</v>
      </c>
      <c r="L7" s="345" t="s">
        <v>154</v>
      </c>
      <c r="M7" s="345" t="s">
        <v>155</v>
      </c>
      <c r="N7" s="527" t="s">
        <v>75</v>
      </c>
      <c r="O7" s="527"/>
      <c r="P7" s="325" t="s">
        <v>86</v>
      </c>
    </row>
    <row r="8" spans="1:30" s="60" customFormat="1" ht="22.5" customHeight="1">
      <c r="A8" s="175" t="s">
        <v>356</v>
      </c>
      <c r="B8" s="93" t="s">
        <v>357</v>
      </c>
      <c r="C8" s="93" t="s">
        <v>158</v>
      </c>
      <c r="D8" s="94">
        <v>45964</v>
      </c>
      <c r="E8" s="326">
        <v>46000</v>
      </c>
      <c r="F8" s="326">
        <v>46010</v>
      </c>
      <c r="G8" s="326">
        <v>46011</v>
      </c>
      <c r="H8" s="326">
        <v>46012</v>
      </c>
      <c r="I8" s="326">
        <v>46013</v>
      </c>
      <c r="J8" s="326">
        <v>46014</v>
      </c>
      <c r="K8" s="326">
        <v>46015</v>
      </c>
      <c r="L8" s="326">
        <v>46016</v>
      </c>
      <c r="M8" s="326">
        <v>46017</v>
      </c>
      <c r="N8" s="340">
        <v>0.41666666666666669</v>
      </c>
      <c r="O8" s="326">
        <v>45960</v>
      </c>
      <c r="P8" s="524" t="s">
        <v>144</v>
      </c>
    </row>
    <row r="9" spans="1:30" s="60" customFormat="1" ht="22.5" customHeight="1">
      <c r="A9" s="175" t="s">
        <v>98</v>
      </c>
      <c r="B9" s="93"/>
      <c r="C9" s="93" t="s">
        <v>138</v>
      </c>
      <c r="D9" s="94">
        <v>45971</v>
      </c>
      <c r="E9" s="326">
        <v>46007</v>
      </c>
      <c r="F9" s="326">
        <v>46017</v>
      </c>
      <c r="G9" s="326">
        <v>46018</v>
      </c>
      <c r="H9" s="326">
        <v>46019</v>
      </c>
      <c r="I9" s="326">
        <v>46020</v>
      </c>
      <c r="J9" s="326">
        <v>46021</v>
      </c>
      <c r="K9" s="326">
        <v>46022</v>
      </c>
      <c r="L9" s="326">
        <v>46023</v>
      </c>
      <c r="M9" s="326">
        <v>46024</v>
      </c>
      <c r="N9" s="340">
        <v>0.625</v>
      </c>
      <c r="O9" s="326">
        <v>45968</v>
      </c>
      <c r="P9" s="524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</row>
    <row r="10" spans="1:30" s="60" customFormat="1" ht="22.5" customHeight="1">
      <c r="A10" s="175" t="s">
        <v>358</v>
      </c>
      <c r="B10" s="93" t="s">
        <v>212</v>
      </c>
      <c r="C10" s="93" t="s">
        <v>138</v>
      </c>
      <c r="D10" s="94">
        <v>45978</v>
      </c>
      <c r="E10" s="326">
        <v>46014</v>
      </c>
      <c r="F10" s="326">
        <v>46024</v>
      </c>
      <c r="G10" s="326">
        <v>46025</v>
      </c>
      <c r="H10" s="326">
        <v>46026</v>
      </c>
      <c r="I10" s="326">
        <v>46027</v>
      </c>
      <c r="J10" s="326">
        <v>46028</v>
      </c>
      <c r="K10" s="326">
        <v>46029</v>
      </c>
      <c r="L10" s="326">
        <v>46030</v>
      </c>
      <c r="M10" s="326">
        <v>46031</v>
      </c>
      <c r="N10" s="340">
        <v>0.625</v>
      </c>
      <c r="O10" s="326">
        <v>45974</v>
      </c>
      <c r="P10" s="524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</row>
    <row r="11" spans="1:30" s="60" customFormat="1" ht="22.5" customHeight="1">
      <c r="A11" s="175" t="s">
        <v>359</v>
      </c>
      <c r="B11" s="93" t="s">
        <v>360</v>
      </c>
      <c r="C11" s="93" t="s">
        <v>138</v>
      </c>
      <c r="D11" s="94">
        <v>45985</v>
      </c>
      <c r="E11" s="326">
        <v>46021</v>
      </c>
      <c r="F11" s="326">
        <v>46031</v>
      </c>
      <c r="G11" s="326">
        <v>46032</v>
      </c>
      <c r="H11" s="326">
        <v>46033</v>
      </c>
      <c r="I11" s="326">
        <v>46034</v>
      </c>
      <c r="J11" s="326">
        <v>46035</v>
      </c>
      <c r="K11" s="326">
        <v>46036</v>
      </c>
      <c r="L11" s="326">
        <v>46037</v>
      </c>
      <c r="M11" s="326">
        <v>46038</v>
      </c>
      <c r="N11" s="340">
        <v>0.625</v>
      </c>
      <c r="O11" s="326">
        <v>45981</v>
      </c>
      <c r="P11" s="524"/>
    </row>
    <row r="12" spans="1:30" s="269" customFormat="1" ht="22.5" customHeight="1" thickBot="1">
      <c r="A12" s="295" t="s">
        <v>211</v>
      </c>
      <c r="B12" s="296" t="s">
        <v>361</v>
      </c>
      <c r="C12" s="296" t="s">
        <v>138</v>
      </c>
      <c r="D12" s="142">
        <v>45992</v>
      </c>
      <c r="E12" s="327">
        <v>46028</v>
      </c>
      <c r="F12" s="327">
        <v>46038</v>
      </c>
      <c r="G12" s="327">
        <v>46039</v>
      </c>
      <c r="H12" s="327">
        <v>46040</v>
      </c>
      <c r="I12" s="327">
        <v>46041</v>
      </c>
      <c r="J12" s="327">
        <v>46042</v>
      </c>
      <c r="K12" s="327">
        <v>46043</v>
      </c>
      <c r="L12" s="327">
        <v>46044</v>
      </c>
      <c r="M12" s="327">
        <v>46045</v>
      </c>
      <c r="N12" s="328">
        <v>0.625</v>
      </c>
      <c r="O12" s="327">
        <v>45988</v>
      </c>
      <c r="P12" s="525"/>
      <c r="Q12" s="329"/>
      <c r="R12" s="329"/>
      <c r="S12" s="329"/>
      <c r="T12" s="329"/>
      <c r="U12" s="329"/>
      <c r="V12" s="329"/>
      <c r="W12" s="329"/>
      <c r="X12" s="329"/>
      <c r="Y12" s="329"/>
      <c r="Z12" s="329"/>
      <c r="AA12" s="329"/>
      <c r="AB12" s="329"/>
      <c r="AC12" s="329"/>
      <c r="AD12" s="329"/>
    </row>
    <row r="13" spans="1:30" s="60" customFormat="1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</row>
    <row r="14" spans="1:30">
      <c r="A14" s="82" t="s">
        <v>88</v>
      </c>
    </row>
    <row r="15" spans="1:30" ht="12.75" customHeight="1"/>
    <row r="16" spans="1:30" ht="11.25" customHeight="1"/>
    <row r="17" spans="1:28" ht="11.25" customHeight="1"/>
    <row r="18" spans="1:28" ht="11.25" customHeight="1"/>
    <row r="19" spans="1:28" ht="11.25" customHeight="1"/>
    <row r="20" spans="1:28" ht="11.25" customHeight="1"/>
    <row r="26" spans="1:28" s="216" customForma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</row>
  </sheetData>
  <mergeCells count="7">
    <mergeCell ref="P8:P12"/>
    <mergeCell ref="A1:R1"/>
    <mergeCell ref="A2:R2"/>
    <mergeCell ref="A3:R3"/>
    <mergeCell ref="A4:R4"/>
    <mergeCell ref="C7:D7"/>
    <mergeCell ref="N7:O7"/>
  </mergeCells>
  <phoneticPr fontId="2" type="noConversion"/>
  <hyperlinks>
    <hyperlink ref="A5" location="CHINA!A1" display="BACK TO INDEX" xr:uid="{00000000-0004-0000-0300-000000000000}"/>
  </hyperlinks>
  <pageMargins left="0.24" right="0.34" top="0.25" bottom="0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70C0"/>
  </sheetPr>
  <dimension ref="A1:K46"/>
  <sheetViews>
    <sheetView zoomScaleNormal="100" workbookViewId="0">
      <selection activeCell="A47" sqref="A47"/>
    </sheetView>
  </sheetViews>
  <sheetFormatPr defaultRowHeight="14.25"/>
  <cols>
    <col min="1" max="1" width="18.75" style="2" customWidth="1"/>
    <col min="2" max="2" width="10" style="2" customWidth="1"/>
    <col min="3" max="3" width="6.625" style="2" customWidth="1"/>
    <col min="4" max="4" width="9" style="2" customWidth="1"/>
    <col min="5" max="9" width="10.375" style="2" customWidth="1"/>
    <col min="10" max="10" width="9" style="2"/>
    <col min="11" max="11" width="19.125" style="2" customWidth="1"/>
    <col min="12" max="12" width="17.125" style="2" customWidth="1"/>
    <col min="13" max="16384" width="9" style="2"/>
  </cols>
  <sheetData>
    <row r="1" spans="1:11" s="66" customFormat="1" ht="26.25">
      <c r="A1" s="518" t="s">
        <v>76</v>
      </c>
      <c r="B1" s="518"/>
      <c r="C1" s="518"/>
      <c r="D1" s="518"/>
      <c r="E1" s="518"/>
      <c r="F1" s="518"/>
      <c r="G1" s="518"/>
      <c r="H1" s="518"/>
    </row>
    <row r="2" spans="1:11" s="67" customFormat="1" ht="18.75">
      <c r="A2" s="519" t="s">
        <v>269</v>
      </c>
      <c r="B2" s="519"/>
      <c r="C2" s="519"/>
      <c r="D2" s="519"/>
      <c r="E2" s="519"/>
      <c r="F2" s="519"/>
      <c r="G2" s="519"/>
      <c r="H2" s="519"/>
    </row>
    <row r="3" spans="1:11" s="67" customFormat="1" ht="19.5" thickBot="1">
      <c r="A3" s="520" t="s">
        <v>82</v>
      </c>
      <c r="B3" s="520"/>
      <c r="C3" s="520"/>
      <c r="D3" s="520"/>
      <c r="E3" s="520"/>
      <c r="F3" s="520"/>
      <c r="G3" s="520"/>
      <c r="H3" s="520"/>
    </row>
    <row r="4" spans="1:11" s="4" customFormat="1" ht="18" customHeight="1" thickTop="1">
      <c r="A4" s="522" t="s">
        <v>8</v>
      </c>
      <c r="B4" s="522"/>
      <c r="C4" s="522"/>
      <c r="D4" s="522"/>
      <c r="E4" s="522"/>
      <c r="F4" s="522"/>
      <c r="G4" s="522"/>
      <c r="H4" s="522"/>
    </row>
    <row r="5" spans="1:11" s="1" customFormat="1" ht="12.75">
      <c r="K5" s="353"/>
    </row>
    <row r="6" spans="1:11" s="1" customFormat="1" ht="15.75">
      <c r="A6" s="10" t="s">
        <v>36</v>
      </c>
      <c r="G6" s="90" t="s">
        <v>2</v>
      </c>
      <c r="H6" s="89">
        <f ca="1">TODAY()</f>
        <v>45954</v>
      </c>
    </row>
    <row r="7" spans="1:11" ht="15" thickBot="1"/>
    <row r="8" spans="1:11" ht="25.5">
      <c r="A8" s="177" t="s">
        <v>1</v>
      </c>
      <c r="B8" s="178" t="s">
        <v>3</v>
      </c>
      <c r="C8" s="528" t="s">
        <v>0</v>
      </c>
      <c r="D8" s="528"/>
      <c r="E8" s="179" t="s">
        <v>67</v>
      </c>
      <c r="F8" s="529" t="s">
        <v>75</v>
      </c>
      <c r="G8" s="529"/>
      <c r="H8" s="180" t="s">
        <v>85</v>
      </c>
    </row>
    <row r="9" spans="1:11" ht="17.25" customHeight="1">
      <c r="A9" s="437" t="s">
        <v>204</v>
      </c>
      <c r="B9" s="176" t="s">
        <v>313</v>
      </c>
      <c r="C9" s="105" t="s">
        <v>133</v>
      </c>
      <c r="D9" s="102">
        <v>45962</v>
      </c>
      <c r="E9" s="75">
        <v>45967</v>
      </c>
      <c r="F9" s="215" t="s">
        <v>139</v>
      </c>
      <c r="G9" s="75">
        <v>45960</v>
      </c>
      <c r="H9" s="533" t="s">
        <v>128</v>
      </c>
    </row>
    <row r="10" spans="1:11" ht="17.25" customHeight="1">
      <c r="A10" s="104" t="s">
        <v>185</v>
      </c>
      <c r="B10" s="103" t="s">
        <v>314</v>
      </c>
      <c r="C10" s="105" t="s">
        <v>133</v>
      </c>
      <c r="D10" s="62">
        <v>45969</v>
      </c>
      <c r="E10" s="75">
        <v>45974</v>
      </c>
      <c r="F10" s="215" t="s">
        <v>139</v>
      </c>
      <c r="G10" s="75">
        <v>45967</v>
      </c>
      <c r="H10" s="533"/>
    </row>
    <row r="11" spans="1:11" ht="17.25" customHeight="1">
      <c r="A11" s="104" t="s">
        <v>315</v>
      </c>
      <c r="B11" s="103" t="s">
        <v>316</v>
      </c>
      <c r="C11" s="105" t="s">
        <v>133</v>
      </c>
      <c r="D11" s="62">
        <v>45976</v>
      </c>
      <c r="E11" s="75">
        <v>45981</v>
      </c>
      <c r="F11" s="215" t="s">
        <v>139</v>
      </c>
      <c r="G11" s="75">
        <v>45974</v>
      </c>
      <c r="H11" s="533"/>
    </row>
    <row r="12" spans="1:11" ht="17.25" customHeight="1">
      <c r="A12" s="341" t="s">
        <v>317</v>
      </c>
      <c r="B12" s="342" t="s">
        <v>318</v>
      </c>
      <c r="C12" s="334" t="s">
        <v>133</v>
      </c>
      <c r="D12" s="254">
        <v>45983</v>
      </c>
      <c r="E12" s="343">
        <v>45988</v>
      </c>
      <c r="F12" s="344" t="s">
        <v>139</v>
      </c>
      <c r="G12" s="343">
        <v>45981</v>
      </c>
      <c r="H12" s="534"/>
    </row>
    <row r="13" spans="1:11" ht="17.25" customHeight="1" thickBot="1">
      <c r="A13" s="436" t="s">
        <v>185</v>
      </c>
      <c r="B13" s="355" t="s">
        <v>319</v>
      </c>
      <c r="C13" s="356" t="s">
        <v>133</v>
      </c>
      <c r="D13" s="65">
        <v>45990</v>
      </c>
      <c r="E13" s="246">
        <v>45995</v>
      </c>
      <c r="F13" s="275" t="s">
        <v>139</v>
      </c>
      <c r="G13" s="246">
        <v>45988</v>
      </c>
      <c r="H13" s="535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1" ht="15" thickBot="1"/>
    <row r="16" spans="1:11" ht="25.5">
      <c r="A16" s="250" t="s">
        <v>1</v>
      </c>
      <c r="B16" s="249" t="s">
        <v>3</v>
      </c>
      <c r="C16" s="536" t="s">
        <v>0</v>
      </c>
      <c r="D16" s="536"/>
      <c r="E16" s="179" t="s">
        <v>116</v>
      </c>
      <c r="F16" s="537" t="s">
        <v>111</v>
      </c>
      <c r="G16" s="537"/>
      <c r="H16" s="251" t="s">
        <v>85</v>
      </c>
    </row>
    <row r="17" spans="1:8" ht="14.25" customHeight="1">
      <c r="A17" s="437" t="s">
        <v>307</v>
      </c>
      <c r="B17" s="241" t="s">
        <v>308</v>
      </c>
      <c r="C17" s="105" t="s">
        <v>138</v>
      </c>
      <c r="D17" s="252">
        <v>45964</v>
      </c>
      <c r="E17" s="94">
        <v>45972</v>
      </c>
      <c r="F17" s="88">
        <v>0.66666666666666663</v>
      </c>
      <c r="G17" s="94">
        <v>45961</v>
      </c>
      <c r="H17" s="533" t="s">
        <v>121</v>
      </c>
    </row>
    <row r="18" spans="1:8">
      <c r="A18" s="181" t="s">
        <v>304</v>
      </c>
      <c r="B18" s="105" t="s">
        <v>280</v>
      </c>
      <c r="C18" s="105" t="s">
        <v>138</v>
      </c>
      <c r="D18" s="62">
        <v>45971</v>
      </c>
      <c r="E18" s="94">
        <v>45979</v>
      </c>
      <c r="F18" s="88">
        <v>0.66666666666666663</v>
      </c>
      <c r="G18" s="94">
        <v>45968</v>
      </c>
      <c r="H18" s="533"/>
    </row>
    <row r="19" spans="1:8">
      <c r="A19" s="181" t="s">
        <v>237</v>
      </c>
      <c r="B19" s="105" t="s">
        <v>309</v>
      </c>
      <c r="C19" s="105" t="s">
        <v>138</v>
      </c>
      <c r="D19" s="62">
        <v>45978</v>
      </c>
      <c r="E19" s="94">
        <v>45986</v>
      </c>
      <c r="F19" s="88">
        <v>0.66666666666666663</v>
      </c>
      <c r="G19" s="94">
        <v>45975</v>
      </c>
      <c r="H19" s="533"/>
    </row>
    <row r="20" spans="1:8">
      <c r="A20" s="333" t="s">
        <v>307</v>
      </c>
      <c r="B20" s="334" t="s">
        <v>310</v>
      </c>
      <c r="C20" s="334" t="s">
        <v>133</v>
      </c>
      <c r="D20" s="254">
        <v>45983</v>
      </c>
      <c r="E20" s="308">
        <v>45991</v>
      </c>
      <c r="F20" s="335">
        <v>0.66666666666666663</v>
      </c>
      <c r="G20" s="308">
        <v>45981</v>
      </c>
      <c r="H20" s="534"/>
    </row>
    <row r="21" spans="1:8">
      <c r="A21" s="333" t="s">
        <v>311</v>
      </c>
      <c r="B21" s="334" t="s">
        <v>312</v>
      </c>
      <c r="C21" s="334" t="s">
        <v>138</v>
      </c>
      <c r="D21" s="254">
        <v>45991</v>
      </c>
      <c r="E21" s="308">
        <v>45999</v>
      </c>
      <c r="F21" s="335">
        <v>0.66666666666666663</v>
      </c>
      <c r="G21" s="308">
        <v>45988</v>
      </c>
      <c r="H21" s="534"/>
    </row>
    <row r="22" spans="1:8" ht="15" thickBot="1">
      <c r="A22" s="356"/>
      <c r="B22" s="356"/>
      <c r="C22" s="356"/>
      <c r="D22" s="65"/>
      <c r="E22" s="142"/>
      <c r="F22" s="266"/>
      <c r="G22" s="142"/>
      <c r="H22" s="535"/>
    </row>
    <row r="24" spans="1:8" ht="15" thickBot="1"/>
    <row r="25" spans="1:8" ht="25.5">
      <c r="A25" s="177" t="s">
        <v>1</v>
      </c>
      <c r="B25" s="178" t="s">
        <v>3</v>
      </c>
      <c r="C25" s="528" t="s">
        <v>0</v>
      </c>
      <c r="D25" s="528"/>
      <c r="E25" s="179" t="s">
        <v>117</v>
      </c>
      <c r="F25" s="529" t="s">
        <v>111</v>
      </c>
      <c r="G25" s="529"/>
      <c r="H25" s="180" t="s">
        <v>85</v>
      </c>
    </row>
    <row r="26" spans="1:8" ht="14.25" customHeight="1">
      <c r="A26" s="181" t="s">
        <v>203</v>
      </c>
      <c r="B26" s="176" t="s">
        <v>236</v>
      </c>
      <c r="C26" s="105" t="s">
        <v>145</v>
      </c>
      <c r="D26" s="102">
        <v>45965</v>
      </c>
      <c r="E26" s="75">
        <v>45973</v>
      </c>
      <c r="F26" s="88">
        <v>0.66666666666666663</v>
      </c>
      <c r="G26" s="94">
        <v>45961</v>
      </c>
      <c r="H26" s="533" t="s">
        <v>122</v>
      </c>
    </row>
    <row r="27" spans="1:8">
      <c r="A27" s="452" t="s">
        <v>304</v>
      </c>
      <c r="B27" s="103" t="s">
        <v>280</v>
      </c>
      <c r="C27" s="105" t="s">
        <v>138</v>
      </c>
      <c r="D27" s="62">
        <v>45971</v>
      </c>
      <c r="E27" s="75">
        <v>45979</v>
      </c>
      <c r="F27" s="88">
        <v>0.66666666666666663</v>
      </c>
      <c r="G27" s="94">
        <v>45968</v>
      </c>
      <c r="H27" s="533"/>
    </row>
    <row r="28" spans="1:8">
      <c r="A28" s="104" t="s">
        <v>181</v>
      </c>
      <c r="B28" s="103" t="s">
        <v>281</v>
      </c>
      <c r="C28" s="105" t="s">
        <v>142</v>
      </c>
      <c r="D28" s="62">
        <v>45977</v>
      </c>
      <c r="E28" s="75">
        <v>45985</v>
      </c>
      <c r="F28" s="88">
        <v>0.66666666666666663</v>
      </c>
      <c r="G28" s="94">
        <v>45975</v>
      </c>
      <c r="H28" s="533"/>
    </row>
    <row r="29" spans="1:8">
      <c r="A29" s="341" t="s">
        <v>203</v>
      </c>
      <c r="B29" s="342" t="s">
        <v>305</v>
      </c>
      <c r="C29" s="334" t="s">
        <v>138</v>
      </c>
      <c r="D29" s="254">
        <v>45985</v>
      </c>
      <c r="E29" s="343">
        <v>45993</v>
      </c>
      <c r="F29" s="335">
        <v>0.66666666666666663</v>
      </c>
      <c r="G29" s="308">
        <v>45982</v>
      </c>
      <c r="H29" s="534"/>
    </row>
    <row r="30" spans="1:8">
      <c r="A30" s="341" t="s">
        <v>304</v>
      </c>
      <c r="B30" s="342" t="s">
        <v>306</v>
      </c>
      <c r="C30" s="334" t="s">
        <v>138</v>
      </c>
      <c r="D30" s="254">
        <v>45992</v>
      </c>
      <c r="E30" s="343">
        <v>46000</v>
      </c>
      <c r="F30" s="335">
        <v>0.66666666666666663</v>
      </c>
      <c r="G30" s="308">
        <v>45989</v>
      </c>
      <c r="H30" s="534"/>
    </row>
    <row r="31" spans="1:8" ht="15" thickBot="1">
      <c r="A31" s="436"/>
      <c r="B31" s="355"/>
      <c r="C31" s="356"/>
      <c r="D31" s="65"/>
      <c r="E31" s="246"/>
      <c r="F31" s="266"/>
      <c r="G31" s="142"/>
      <c r="H31" s="535"/>
    </row>
    <row r="33" spans="1:11" ht="15" thickBot="1"/>
    <row r="34" spans="1:11" ht="25.5">
      <c r="A34" s="186" t="s">
        <v>1</v>
      </c>
      <c r="B34" s="438" t="s">
        <v>3</v>
      </c>
      <c r="C34" s="530" t="s">
        <v>0</v>
      </c>
      <c r="D34" s="530"/>
      <c r="E34" s="258" t="s">
        <v>51</v>
      </c>
      <c r="F34" s="258" t="s">
        <v>125</v>
      </c>
      <c r="G34" s="258" t="s">
        <v>126</v>
      </c>
      <c r="H34" s="258" t="s">
        <v>127</v>
      </c>
      <c r="I34" s="530" t="s">
        <v>111</v>
      </c>
      <c r="J34" s="530"/>
      <c r="K34" s="188" t="s">
        <v>85</v>
      </c>
    </row>
    <row r="35" spans="1:11">
      <c r="A35" s="259" t="s">
        <v>241</v>
      </c>
      <c r="B35" s="257" t="s">
        <v>236</v>
      </c>
      <c r="C35" s="98" t="s">
        <v>138</v>
      </c>
      <c r="D35" s="62">
        <v>45964</v>
      </c>
      <c r="E35" s="75">
        <v>45967</v>
      </c>
      <c r="F35" s="75">
        <v>45976</v>
      </c>
      <c r="G35" s="75">
        <v>45978</v>
      </c>
      <c r="H35" s="75">
        <v>45980</v>
      </c>
      <c r="I35" s="215" t="s">
        <v>161</v>
      </c>
      <c r="J35" s="75">
        <v>45961</v>
      </c>
      <c r="K35" s="531" t="s">
        <v>132</v>
      </c>
    </row>
    <row r="36" spans="1:11">
      <c r="A36" s="259" t="s">
        <v>189</v>
      </c>
      <c r="B36" s="257" t="s">
        <v>243</v>
      </c>
      <c r="C36" s="98" t="s">
        <v>158</v>
      </c>
      <c r="D36" s="62">
        <v>45966</v>
      </c>
      <c r="E36" s="75">
        <v>45969</v>
      </c>
      <c r="F36" s="75">
        <v>45978</v>
      </c>
      <c r="G36" s="75">
        <v>45980</v>
      </c>
      <c r="H36" s="75">
        <v>45982</v>
      </c>
      <c r="I36" s="215" t="s">
        <v>277</v>
      </c>
      <c r="J36" s="75">
        <v>45964</v>
      </c>
      <c r="K36" s="531"/>
    </row>
    <row r="37" spans="1:11">
      <c r="A37" s="259" t="s">
        <v>242</v>
      </c>
      <c r="B37" s="257" t="s">
        <v>278</v>
      </c>
      <c r="C37" s="98" t="s">
        <v>138</v>
      </c>
      <c r="D37" s="62">
        <v>45971</v>
      </c>
      <c r="E37" s="75">
        <v>45974</v>
      </c>
      <c r="F37" s="75">
        <v>45983</v>
      </c>
      <c r="G37" s="75">
        <v>45985</v>
      </c>
      <c r="H37" s="75">
        <v>45987</v>
      </c>
      <c r="I37" s="215" t="s">
        <v>161</v>
      </c>
      <c r="J37" s="75">
        <v>45968</v>
      </c>
      <c r="K37" s="531"/>
    </row>
    <row r="38" spans="1:11">
      <c r="A38" s="259" t="s">
        <v>279</v>
      </c>
      <c r="B38" s="257" t="s">
        <v>280</v>
      </c>
      <c r="C38" s="98" t="s">
        <v>158</v>
      </c>
      <c r="D38" s="62">
        <v>45973</v>
      </c>
      <c r="E38" s="75">
        <v>45976</v>
      </c>
      <c r="F38" s="62">
        <v>45985</v>
      </c>
      <c r="G38" s="62">
        <v>45987</v>
      </c>
      <c r="H38" s="62">
        <v>45989</v>
      </c>
      <c r="I38" s="215" t="s">
        <v>277</v>
      </c>
      <c r="J38" s="75">
        <v>45971</v>
      </c>
      <c r="K38" s="531"/>
    </row>
    <row r="39" spans="1:11">
      <c r="A39" s="259" t="s">
        <v>181</v>
      </c>
      <c r="B39" s="257" t="s">
        <v>281</v>
      </c>
      <c r="C39" s="98" t="s">
        <v>138</v>
      </c>
      <c r="D39" s="62">
        <v>45978</v>
      </c>
      <c r="E39" s="75">
        <v>45981</v>
      </c>
      <c r="F39" s="75">
        <v>45990</v>
      </c>
      <c r="G39" s="75">
        <v>45992</v>
      </c>
      <c r="H39" s="75">
        <v>45994</v>
      </c>
      <c r="I39" s="215" t="s">
        <v>161</v>
      </c>
      <c r="J39" s="75">
        <v>45975</v>
      </c>
      <c r="K39" s="531"/>
    </row>
    <row r="40" spans="1:11">
      <c r="A40" s="259" t="s">
        <v>239</v>
      </c>
      <c r="B40" s="257" t="s">
        <v>282</v>
      </c>
      <c r="C40" s="98" t="s">
        <v>158</v>
      </c>
      <c r="D40" s="62">
        <v>45980</v>
      </c>
      <c r="E40" s="75">
        <v>45983</v>
      </c>
      <c r="F40" s="62">
        <v>45992</v>
      </c>
      <c r="G40" s="62">
        <v>45994</v>
      </c>
      <c r="H40" s="62">
        <v>45996</v>
      </c>
      <c r="I40" s="215" t="s">
        <v>277</v>
      </c>
      <c r="J40" s="75">
        <v>45978</v>
      </c>
      <c r="K40" s="531"/>
    </row>
    <row r="41" spans="1:11" s="253" customFormat="1">
      <c r="A41" s="259" t="s">
        <v>189</v>
      </c>
      <c r="B41" s="257" t="s">
        <v>240</v>
      </c>
      <c r="C41" s="98" t="s">
        <v>138</v>
      </c>
      <c r="D41" s="62">
        <v>45985</v>
      </c>
      <c r="E41" s="75">
        <v>45988</v>
      </c>
      <c r="F41" s="75">
        <v>45997</v>
      </c>
      <c r="G41" s="75">
        <v>45999</v>
      </c>
      <c r="H41" s="75">
        <v>46001</v>
      </c>
      <c r="I41" s="215" t="s">
        <v>161</v>
      </c>
      <c r="J41" s="75">
        <v>45982</v>
      </c>
      <c r="K41" s="531"/>
    </row>
    <row r="42" spans="1:11" s="253" customFormat="1">
      <c r="A42" s="259" t="s">
        <v>186</v>
      </c>
      <c r="B42" s="257" t="s">
        <v>283</v>
      </c>
      <c r="C42" s="98" t="s">
        <v>158</v>
      </c>
      <c r="D42" s="62">
        <v>45987</v>
      </c>
      <c r="E42" s="75">
        <v>45990</v>
      </c>
      <c r="F42" s="62">
        <v>45999</v>
      </c>
      <c r="G42" s="75">
        <v>46001</v>
      </c>
      <c r="H42" s="62">
        <v>46003</v>
      </c>
      <c r="I42" s="215" t="s">
        <v>277</v>
      </c>
      <c r="J42" s="75">
        <v>45985</v>
      </c>
      <c r="K42" s="531"/>
    </row>
    <row r="43" spans="1:11" s="253" customFormat="1">
      <c r="A43" s="439" t="s">
        <v>284</v>
      </c>
      <c r="B43" s="257" t="s">
        <v>285</v>
      </c>
      <c r="C43" s="98" t="s">
        <v>138</v>
      </c>
      <c r="D43" s="62">
        <v>45992</v>
      </c>
      <c r="E43" s="75">
        <v>45995</v>
      </c>
      <c r="F43" s="62">
        <v>46004</v>
      </c>
      <c r="G43" s="62">
        <v>46006</v>
      </c>
      <c r="H43" s="62">
        <v>46008</v>
      </c>
      <c r="I43" s="215" t="s">
        <v>161</v>
      </c>
      <c r="J43" s="75">
        <v>45989</v>
      </c>
      <c r="K43" s="531"/>
    </row>
    <row r="44" spans="1:11" s="253" customFormat="1" ht="15" thickBot="1">
      <c r="A44" s="440" t="s">
        <v>98</v>
      </c>
      <c r="B44" s="65" t="s">
        <v>205</v>
      </c>
      <c r="C44" s="264" t="s">
        <v>158</v>
      </c>
      <c r="D44" s="65">
        <v>45994</v>
      </c>
      <c r="E44" s="246">
        <v>45997</v>
      </c>
      <c r="F44" s="65">
        <v>46006</v>
      </c>
      <c r="G44" s="65">
        <v>46008</v>
      </c>
      <c r="H44" s="65">
        <v>46010</v>
      </c>
      <c r="I44" s="275" t="s">
        <v>277</v>
      </c>
      <c r="J44" s="246">
        <v>45992</v>
      </c>
      <c r="K44" s="532"/>
    </row>
    <row r="46" spans="1:11">
      <c r="A46" s="78" t="s">
        <v>88</v>
      </c>
    </row>
  </sheetData>
  <dataConsolidate/>
  <mergeCells count="16">
    <mergeCell ref="C34:D34"/>
    <mergeCell ref="K35:K44"/>
    <mergeCell ref="I34:J34"/>
    <mergeCell ref="H9:H13"/>
    <mergeCell ref="C25:D25"/>
    <mergeCell ref="F25:G25"/>
    <mergeCell ref="H26:H31"/>
    <mergeCell ref="C16:D16"/>
    <mergeCell ref="F16:G16"/>
    <mergeCell ref="H17:H22"/>
    <mergeCell ref="A1:H1"/>
    <mergeCell ref="A2:H2"/>
    <mergeCell ref="A3:H3"/>
    <mergeCell ref="A4:H4"/>
    <mergeCell ref="C8:D8"/>
    <mergeCell ref="F8:G8"/>
  </mergeCells>
  <phoneticPr fontId="2" type="noConversion"/>
  <hyperlinks>
    <hyperlink ref="A6" location="CHINA!A1" display="BACK TO INDEX" xr:uid="{00000000-0004-0000-0400-000000000000}"/>
  </hyperlinks>
  <pageMargins left="0.5" right="0.25" top="0.25" bottom="0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0070C0"/>
    <pageSetUpPr autoPageBreaks="0"/>
  </sheetPr>
  <dimension ref="A1:IQ32"/>
  <sheetViews>
    <sheetView zoomScaleNormal="100" workbookViewId="0">
      <selection activeCell="A33" sqref="A33"/>
    </sheetView>
  </sheetViews>
  <sheetFormatPr defaultColWidth="0" defaultRowHeight="16.5"/>
  <cols>
    <col min="1" max="1" width="20.25" style="116" customWidth="1"/>
    <col min="2" max="2" width="7.125" style="116" customWidth="1"/>
    <col min="3" max="3" width="12.75" style="116" customWidth="1"/>
    <col min="4" max="4" width="8.625" style="116" customWidth="1"/>
    <col min="5" max="5" width="8.75" style="116" bestFit="1" customWidth="1"/>
    <col min="6" max="6" width="10.125" style="116" customWidth="1"/>
    <col min="7" max="7" width="14.875" style="116" customWidth="1"/>
    <col min="8" max="8" width="13.375" style="116" customWidth="1"/>
    <col min="9" max="175" width="9" style="116" customWidth="1"/>
    <col min="176" max="178" width="8" style="116" hidden="1" customWidth="1"/>
    <col min="179" max="199" width="0" style="116" hidden="1" customWidth="1"/>
    <col min="200" max="206" width="8" style="116" hidden="1" customWidth="1"/>
    <col min="207" max="251" width="0" style="116" hidden="1" customWidth="1"/>
    <col min="252" max="16384" width="8" style="116" hidden="1"/>
  </cols>
  <sheetData>
    <row r="1" spans="1:8" s="112" customFormat="1" ht="26.25">
      <c r="A1" s="509" t="s">
        <v>76</v>
      </c>
      <c r="B1" s="509"/>
      <c r="C1" s="509"/>
      <c r="D1" s="509"/>
      <c r="E1" s="509"/>
      <c r="F1" s="509"/>
      <c r="G1" s="509"/>
      <c r="H1" s="509"/>
    </row>
    <row r="2" spans="1:8" s="113" customFormat="1" ht="18.75">
      <c r="A2" s="510" t="s">
        <v>269</v>
      </c>
      <c r="B2" s="510"/>
      <c r="C2" s="510"/>
      <c r="D2" s="510"/>
      <c r="E2" s="510"/>
      <c r="F2" s="510"/>
      <c r="G2" s="510"/>
      <c r="H2" s="510"/>
    </row>
    <row r="3" spans="1:8" s="113" customFormat="1" ht="19.5" thickBot="1">
      <c r="A3" s="511" t="s">
        <v>82</v>
      </c>
      <c r="B3" s="511"/>
      <c r="C3" s="511"/>
      <c r="D3" s="511"/>
      <c r="E3" s="511"/>
      <c r="F3" s="511"/>
      <c r="G3" s="511"/>
      <c r="H3" s="511"/>
    </row>
    <row r="4" spans="1:8" s="114" customFormat="1" ht="21" customHeight="1" thickTop="1">
      <c r="A4" s="543" t="s">
        <v>101</v>
      </c>
      <c r="B4" s="543"/>
      <c r="C4" s="543"/>
      <c r="D4" s="543"/>
      <c r="E4" s="543"/>
      <c r="F4" s="543"/>
      <c r="G4" s="543"/>
      <c r="H4" s="543"/>
    </row>
    <row r="5" spans="1:8" ht="21" customHeight="1">
      <c r="A5" s="115" t="s">
        <v>36</v>
      </c>
      <c r="D5" s="117"/>
      <c r="F5" s="118"/>
      <c r="G5" s="119"/>
      <c r="H5" s="120"/>
    </row>
    <row r="6" spans="1:8" ht="17.25" thickBot="1">
      <c r="F6" s="118" t="s">
        <v>2</v>
      </c>
      <c r="G6" s="119">
        <f ca="1">TODAY()</f>
        <v>45954</v>
      </c>
    </row>
    <row r="7" spans="1:8" s="76" customFormat="1" ht="25.5">
      <c r="A7" s="182" t="s">
        <v>1</v>
      </c>
      <c r="B7" s="538" t="s">
        <v>0</v>
      </c>
      <c r="C7" s="538"/>
      <c r="D7" s="346" t="s">
        <v>52</v>
      </c>
      <c r="E7" s="539" t="s">
        <v>75</v>
      </c>
      <c r="F7" s="539"/>
      <c r="G7" s="183" t="s">
        <v>86</v>
      </c>
    </row>
    <row r="8" spans="1:8" s="76" customFormat="1" ht="16.5" customHeight="1">
      <c r="A8" s="284" t="s">
        <v>332</v>
      </c>
      <c r="B8" s="98" t="s">
        <v>142</v>
      </c>
      <c r="C8" s="79">
        <v>45963</v>
      </c>
      <c r="D8" s="79">
        <v>45969</v>
      </c>
      <c r="E8" s="283">
        <v>0.625</v>
      </c>
      <c r="F8" s="281">
        <v>45961</v>
      </c>
      <c r="G8" s="544" t="s">
        <v>130</v>
      </c>
    </row>
    <row r="9" spans="1:8" s="21" customFormat="1" ht="16.5" customHeight="1">
      <c r="A9" s="284" t="s">
        <v>246</v>
      </c>
      <c r="B9" s="98" t="s">
        <v>145</v>
      </c>
      <c r="C9" s="79">
        <v>45965</v>
      </c>
      <c r="D9" s="79">
        <v>45973</v>
      </c>
      <c r="E9" s="283">
        <v>0.41666666666666669</v>
      </c>
      <c r="F9" s="281">
        <v>45964</v>
      </c>
      <c r="G9" s="544"/>
    </row>
    <row r="10" spans="1:8" s="76" customFormat="1" ht="16.5" customHeight="1">
      <c r="A10" s="284" t="s">
        <v>333</v>
      </c>
      <c r="B10" s="98" t="s">
        <v>142</v>
      </c>
      <c r="C10" s="121">
        <v>45970</v>
      </c>
      <c r="D10" s="79">
        <v>45978</v>
      </c>
      <c r="E10" s="283">
        <v>0.41666666666666669</v>
      </c>
      <c r="F10" s="281">
        <v>45968</v>
      </c>
      <c r="G10" s="544"/>
    </row>
    <row r="11" spans="1:8" s="76" customFormat="1" ht="16.5" customHeight="1">
      <c r="A11" s="284" t="s">
        <v>334</v>
      </c>
      <c r="B11" s="98" t="s">
        <v>158</v>
      </c>
      <c r="C11" s="121">
        <v>45973</v>
      </c>
      <c r="D11" s="121">
        <v>45981</v>
      </c>
      <c r="E11" s="283">
        <v>0.625</v>
      </c>
      <c r="F11" s="281">
        <v>45971</v>
      </c>
      <c r="G11" s="544"/>
    </row>
    <row r="12" spans="1:8" s="76" customFormat="1" ht="16.5" customHeight="1">
      <c r="A12" s="284" t="s">
        <v>335</v>
      </c>
      <c r="B12" s="98" t="s">
        <v>142</v>
      </c>
      <c r="C12" s="79">
        <v>45977</v>
      </c>
      <c r="D12" s="121">
        <v>45985</v>
      </c>
      <c r="E12" s="283">
        <v>0.41666666666666669</v>
      </c>
      <c r="F12" s="281">
        <v>45975</v>
      </c>
      <c r="G12" s="544"/>
    </row>
    <row r="13" spans="1:8" s="76" customFormat="1" ht="16.5" customHeight="1">
      <c r="A13" s="284" t="s">
        <v>336</v>
      </c>
      <c r="B13" s="98" t="s">
        <v>136</v>
      </c>
      <c r="C13" s="79">
        <v>45981</v>
      </c>
      <c r="D13" s="79">
        <v>45989</v>
      </c>
      <c r="E13" s="283">
        <v>0.41666666666666669</v>
      </c>
      <c r="F13" s="281">
        <v>45979</v>
      </c>
      <c r="G13" s="544"/>
    </row>
    <row r="14" spans="1:8" s="76" customFormat="1" ht="16.5" customHeight="1">
      <c r="A14" s="284" t="s">
        <v>337</v>
      </c>
      <c r="B14" s="77" t="s">
        <v>133</v>
      </c>
      <c r="C14" s="121">
        <v>45983</v>
      </c>
      <c r="D14" s="121">
        <v>45991</v>
      </c>
      <c r="E14" s="283">
        <v>0.66666666666666663</v>
      </c>
      <c r="F14" s="281">
        <v>45981</v>
      </c>
      <c r="G14" s="544"/>
      <c r="H14" s="60"/>
    </row>
    <row r="15" spans="1:8" s="76" customFormat="1" ht="17.25" customHeight="1">
      <c r="A15" s="284" t="s">
        <v>330</v>
      </c>
      <c r="B15" s="77" t="s">
        <v>145</v>
      </c>
      <c r="C15" s="121">
        <v>45986</v>
      </c>
      <c r="D15" s="121">
        <v>45993</v>
      </c>
      <c r="E15" s="283">
        <v>0.41666666666666669</v>
      </c>
      <c r="F15" s="281">
        <v>45985</v>
      </c>
      <c r="G15" s="544"/>
    </row>
    <row r="16" spans="1:8" s="76" customFormat="1" ht="17.25" customHeight="1">
      <c r="A16" s="284" t="s">
        <v>338</v>
      </c>
      <c r="B16" s="77" t="s">
        <v>142</v>
      </c>
      <c r="C16" s="121">
        <v>45991</v>
      </c>
      <c r="D16" s="121">
        <v>45999</v>
      </c>
      <c r="E16" s="283">
        <v>0.41666666666666669</v>
      </c>
      <c r="F16" s="281">
        <v>45989</v>
      </c>
      <c r="G16" s="544"/>
      <c r="H16" s="122"/>
    </row>
    <row r="17" spans="1:10" s="267" customFormat="1" ht="17.25" customHeight="1" thickBot="1">
      <c r="A17" s="282"/>
      <c r="B17" s="347"/>
      <c r="C17" s="86"/>
      <c r="D17" s="86"/>
      <c r="E17" s="305"/>
      <c r="F17" s="306"/>
      <c r="G17" s="545"/>
      <c r="H17" s="274"/>
      <c r="J17" s="76"/>
    </row>
    <row r="18" spans="1:10" s="76" customFormat="1" ht="12.75"/>
    <row r="19" spans="1:10" s="76" customFormat="1" ht="13.5" thickBot="1"/>
    <row r="20" spans="1:10" s="76" customFormat="1" ht="25.5">
      <c r="A20" s="182" t="s">
        <v>1</v>
      </c>
      <c r="B20" s="538" t="s">
        <v>0</v>
      </c>
      <c r="C20" s="538"/>
      <c r="D20" s="184" t="s">
        <v>115</v>
      </c>
      <c r="E20" s="539" t="s">
        <v>111</v>
      </c>
      <c r="F20" s="539"/>
      <c r="G20" s="185" t="s">
        <v>86</v>
      </c>
    </row>
    <row r="21" spans="1:10" s="76" customFormat="1" ht="14.25" customHeight="1">
      <c r="A21" s="284" t="s">
        <v>247</v>
      </c>
      <c r="B21" s="98" t="s">
        <v>137</v>
      </c>
      <c r="C21" s="79">
        <v>45961</v>
      </c>
      <c r="D21" s="79">
        <v>45966</v>
      </c>
      <c r="E21" s="285">
        <v>0.625</v>
      </c>
      <c r="F21" s="79">
        <v>45959</v>
      </c>
      <c r="G21" s="540" t="s">
        <v>130</v>
      </c>
    </row>
    <row r="22" spans="1:10" s="76" customFormat="1" ht="16.5" customHeight="1">
      <c r="A22" s="284" t="s">
        <v>246</v>
      </c>
      <c r="B22" s="98" t="s">
        <v>145</v>
      </c>
      <c r="C22" s="79">
        <v>45965</v>
      </c>
      <c r="D22" s="79">
        <v>45970</v>
      </c>
      <c r="E22" s="285">
        <v>0.41666666666666669</v>
      </c>
      <c r="F22" s="79">
        <v>45964</v>
      </c>
      <c r="G22" s="541"/>
    </row>
    <row r="23" spans="1:10" s="76" customFormat="1" ht="16.5" customHeight="1">
      <c r="A23" s="284" t="s">
        <v>324</v>
      </c>
      <c r="B23" s="98" t="s">
        <v>133</v>
      </c>
      <c r="C23" s="121">
        <v>45969</v>
      </c>
      <c r="D23" s="79">
        <v>45974</v>
      </c>
      <c r="E23" s="285">
        <v>0.66666666666666663</v>
      </c>
      <c r="F23" s="79">
        <v>45967</v>
      </c>
      <c r="G23" s="541"/>
    </row>
    <row r="24" spans="1:10" s="76" customFormat="1" ht="16.5" customHeight="1">
      <c r="A24" s="284" t="s">
        <v>325</v>
      </c>
      <c r="B24" s="98" t="s">
        <v>145</v>
      </c>
      <c r="C24" s="121">
        <v>45972</v>
      </c>
      <c r="D24" s="79">
        <v>45977</v>
      </c>
      <c r="E24" s="285">
        <v>0.41666666666666669</v>
      </c>
      <c r="F24" s="79">
        <v>45971</v>
      </c>
      <c r="G24" s="541"/>
    </row>
    <row r="25" spans="1:10" s="76" customFormat="1" ht="16.5" customHeight="1">
      <c r="A25" s="284" t="s">
        <v>326</v>
      </c>
      <c r="B25" s="98" t="s">
        <v>137</v>
      </c>
      <c r="C25" s="79">
        <v>45975</v>
      </c>
      <c r="D25" s="79">
        <v>45980</v>
      </c>
      <c r="E25" s="285">
        <v>0.41666666666666669</v>
      </c>
      <c r="F25" s="79">
        <v>45972</v>
      </c>
      <c r="G25" s="541"/>
    </row>
    <row r="26" spans="1:10" s="76" customFormat="1" ht="16.5" customHeight="1">
      <c r="A26" s="284" t="s">
        <v>327</v>
      </c>
      <c r="B26" s="98" t="s">
        <v>142</v>
      </c>
      <c r="C26" s="79">
        <v>45977</v>
      </c>
      <c r="D26" s="79">
        <v>45983</v>
      </c>
      <c r="E26" s="285">
        <v>0.41666666666666669</v>
      </c>
      <c r="F26" s="79">
        <v>45976</v>
      </c>
      <c r="G26" s="541"/>
    </row>
    <row r="27" spans="1:10" s="76" customFormat="1" ht="16.5" customHeight="1">
      <c r="A27" s="284" t="s">
        <v>328</v>
      </c>
      <c r="B27" s="98" t="s">
        <v>136</v>
      </c>
      <c r="C27" s="79">
        <v>45981</v>
      </c>
      <c r="D27" s="79">
        <v>45986</v>
      </c>
      <c r="E27" s="285">
        <v>0.66666666666666663</v>
      </c>
      <c r="F27" s="79">
        <v>45978</v>
      </c>
      <c r="G27" s="541"/>
    </row>
    <row r="28" spans="1:10" s="76" customFormat="1" ht="16.5" customHeight="1">
      <c r="A28" s="284" t="s">
        <v>329</v>
      </c>
      <c r="B28" s="98" t="s">
        <v>142</v>
      </c>
      <c r="C28" s="79">
        <v>45984</v>
      </c>
      <c r="D28" s="79">
        <v>45989</v>
      </c>
      <c r="E28" s="285">
        <v>0.41666666666666669</v>
      </c>
      <c r="F28" s="79">
        <v>45981</v>
      </c>
      <c r="G28" s="541"/>
    </row>
    <row r="29" spans="1:10" s="76" customFormat="1" ht="16.5" customHeight="1">
      <c r="A29" s="284" t="s">
        <v>330</v>
      </c>
      <c r="B29" s="98" t="s">
        <v>145</v>
      </c>
      <c r="C29" s="79">
        <v>45986</v>
      </c>
      <c r="D29" s="79">
        <v>45991</v>
      </c>
      <c r="E29" s="285">
        <v>0.41666666666666669</v>
      </c>
      <c r="F29" s="79">
        <v>45985</v>
      </c>
      <c r="G29" s="541"/>
    </row>
    <row r="30" spans="1:10" s="76" customFormat="1" ht="16.5" customHeight="1" thickBot="1">
      <c r="A30" s="465" t="s">
        <v>331</v>
      </c>
      <c r="B30" s="264" t="s">
        <v>133</v>
      </c>
      <c r="C30" s="86">
        <v>45990</v>
      </c>
      <c r="D30" s="86">
        <v>45995</v>
      </c>
      <c r="E30" s="286">
        <v>0.66666666666666663</v>
      </c>
      <c r="F30" s="86">
        <v>45988</v>
      </c>
      <c r="G30" s="542"/>
      <c r="H30" s="76" t="s">
        <v>188</v>
      </c>
    </row>
    <row r="32" spans="1:10">
      <c r="A32" s="123" t="s">
        <v>88</v>
      </c>
    </row>
  </sheetData>
  <mergeCells count="10">
    <mergeCell ref="B20:C20"/>
    <mergeCell ref="E20:F20"/>
    <mergeCell ref="G21:G30"/>
    <mergeCell ref="A1:H1"/>
    <mergeCell ref="A2:H2"/>
    <mergeCell ref="A3:H3"/>
    <mergeCell ref="A4:H4"/>
    <mergeCell ref="G8:G17"/>
    <mergeCell ref="B7:C7"/>
    <mergeCell ref="E7:F7"/>
  </mergeCells>
  <phoneticPr fontId="2" type="noConversion"/>
  <hyperlinks>
    <hyperlink ref="A5" location="INDEX!A1" display="BACK TO INDEX" xr:uid="{00000000-0004-0000-0500-000000000000}"/>
  </hyperlinks>
  <pageMargins left="0.75" right="0.5" top="0.5" bottom="0" header="0.5" footer="0.5"/>
  <pageSetup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773E3-59CC-428C-8EEE-57A1BE67866E}">
  <sheetPr>
    <tabColor rgb="FF0070C0"/>
  </sheetPr>
  <dimension ref="A1:I13"/>
  <sheetViews>
    <sheetView workbookViewId="0">
      <selection activeCell="A15" sqref="A15"/>
    </sheetView>
  </sheetViews>
  <sheetFormatPr defaultRowHeight="16.5"/>
  <cols>
    <col min="1" max="1" width="20.75" customWidth="1"/>
    <col min="3" max="3" width="5.375" customWidth="1"/>
    <col min="4" max="4" width="7.375" customWidth="1"/>
    <col min="5" max="5" width="10.5" customWidth="1"/>
    <col min="6" max="6" width="10.625" customWidth="1"/>
    <col min="7" max="7" width="9.375" customWidth="1"/>
    <col min="8" max="8" width="10.75" customWidth="1"/>
    <col min="9" max="9" width="17" customWidth="1"/>
  </cols>
  <sheetData>
    <row r="1" spans="1:9" ht="26.25">
      <c r="A1" s="518" t="s">
        <v>76</v>
      </c>
      <c r="B1" s="518"/>
      <c r="C1" s="518"/>
      <c r="D1" s="518"/>
      <c r="E1" s="518"/>
      <c r="F1" s="518"/>
      <c r="G1" s="518"/>
      <c r="H1" s="518"/>
      <c r="I1" s="518"/>
    </row>
    <row r="2" spans="1:9" ht="18.75">
      <c r="A2" s="519" t="s">
        <v>269</v>
      </c>
      <c r="B2" s="519"/>
      <c r="C2" s="519"/>
      <c r="D2" s="519"/>
      <c r="E2" s="519"/>
      <c r="F2" s="519"/>
      <c r="G2" s="519"/>
      <c r="H2" s="519"/>
      <c r="I2" s="519"/>
    </row>
    <row r="3" spans="1:9" ht="19.5" thickBot="1">
      <c r="A3" s="520" t="s">
        <v>82</v>
      </c>
      <c r="B3" s="520"/>
      <c r="C3" s="520"/>
      <c r="D3" s="520"/>
      <c r="E3" s="520"/>
      <c r="F3" s="520"/>
      <c r="G3" s="520"/>
      <c r="H3" s="520"/>
      <c r="I3" s="520"/>
    </row>
    <row r="4" spans="1:9" ht="21" thickTop="1">
      <c r="A4" s="522" t="s">
        <v>169</v>
      </c>
      <c r="B4" s="522"/>
      <c r="C4" s="522"/>
      <c r="D4" s="522"/>
      <c r="E4" s="522"/>
      <c r="F4" s="522"/>
      <c r="G4" s="522"/>
      <c r="H4" s="522"/>
      <c r="I4" s="522"/>
    </row>
    <row r="5" spans="1:9">
      <c r="A5" s="1"/>
      <c r="B5" s="1"/>
      <c r="C5" s="1"/>
      <c r="D5" s="1"/>
      <c r="E5" s="1"/>
      <c r="F5" s="1"/>
      <c r="G5" s="1"/>
      <c r="H5" s="1"/>
      <c r="I5" s="1"/>
    </row>
    <row r="6" spans="1:9">
      <c r="A6" s="10" t="s">
        <v>36</v>
      </c>
      <c r="B6" s="1"/>
      <c r="C6" s="1"/>
      <c r="D6" s="1"/>
      <c r="E6" s="1"/>
      <c r="F6" s="1"/>
      <c r="G6" s="1"/>
      <c r="H6" s="90" t="s">
        <v>2</v>
      </c>
      <c r="I6" s="89">
        <f ca="1">TODAY()</f>
        <v>45954</v>
      </c>
    </row>
    <row r="7" spans="1:9" ht="17.25" thickBot="1">
      <c r="A7" s="2"/>
      <c r="B7" s="2"/>
      <c r="C7" s="2"/>
      <c r="D7" s="2"/>
      <c r="E7" s="2"/>
      <c r="F7" s="2"/>
      <c r="G7" s="2"/>
      <c r="H7" s="2"/>
      <c r="I7" s="2"/>
    </row>
    <row r="8" spans="1:9" ht="38.25">
      <c r="A8" s="177" t="s">
        <v>1</v>
      </c>
      <c r="B8" s="178" t="s">
        <v>3</v>
      </c>
      <c r="C8" s="528" t="s">
        <v>0</v>
      </c>
      <c r="D8" s="528"/>
      <c r="E8" s="179" t="s">
        <v>165</v>
      </c>
      <c r="F8" s="179" t="s">
        <v>184</v>
      </c>
      <c r="G8" s="529" t="s">
        <v>75</v>
      </c>
      <c r="H8" s="529"/>
      <c r="I8" s="180" t="s">
        <v>85</v>
      </c>
    </row>
    <row r="9" spans="1:9">
      <c r="A9" s="181" t="s">
        <v>190</v>
      </c>
      <c r="B9" s="176" t="s">
        <v>245</v>
      </c>
      <c r="C9" s="105" t="s">
        <v>138</v>
      </c>
      <c r="D9" s="102">
        <v>45964</v>
      </c>
      <c r="E9" s="75">
        <v>45966</v>
      </c>
      <c r="F9" s="75">
        <v>45976</v>
      </c>
      <c r="G9" s="215" t="s">
        <v>210</v>
      </c>
      <c r="H9" s="75">
        <v>45960</v>
      </c>
      <c r="I9" s="533" t="s">
        <v>128</v>
      </c>
    </row>
    <row r="10" spans="1:9">
      <c r="A10" s="104" t="s">
        <v>208</v>
      </c>
      <c r="B10" s="103" t="s">
        <v>320</v>
      </c>
      <c r="C10" s="105" t="s">
        <v>138</v>
      </c>
      <c r="D10" s="62">
        <v>45971</v>
      </c>
      <c r="E10" s="75">
        <v>45973</v>
      </c>
      <c r="F10" s="75">
        <v>45983</v>
      </c>
      <c r="G10" s="215" t="s">
        <v>210</v>
      </c>
      <c r="H10" s="75">
        <v>45967</v>
      </c>
      <c r="I10" s="533"/>
    </row>
    <row r="11" spans="1:9">
      <c r="A11" s="104" t="s">
        <v>190</v>
      </c>
      <c r="B11" s="103" t="s">
        <v>321</v>
      </c>
      <c r="C11" s="105" t="s">
        <v>138</v>
      </c>
      <c r="D11" s="62">
        <v>45978</v>
      </c>
      <c r="E11" s="75">
        <v>45980</v>
      </c>
      <c r="F11" s="75">
        <v>45990</v>
      </c>
      <c r="G11" s="215" t="s">
        <v>210</v>
      </c>
      <c r="H11" s="75">
        <v>45974</v>
      </c>
      <c r="I11" s="533"/>
    </row>
    <row r="12" spans="1:9">
      <c r="A12" s="341" t="s">
        <v>208</v>
      </c>
      <c r="B12" s="342" t="s">
        <v>322</v>
      </c>
      <c r="C12" s="334" t="s">
        <v>138</v>
      </c>
      <c r="D12" s="254">
        <v>45985</v>
      </c>
      <c r="E12" s="343">
        <v>45987</v>
      </c>
      <c r="F12" s="343">
        <v>45997</v>
      </c>
      <c r="G12" s="344" t="s">
        <v>210</v>
      </c>
      <c r="H12" s="343">
        <v>45981</v>
      </c>
      <c r="I12" s="534"/>
    </row>
    <row r="13" spans="1:9" ht="17.25" thickBot="1">
      <c r="A13" s="411" t="s">
        <v>190</v>
      </c>
      <c r="B13" s="355" t="s">
        <v>323</v>
      </c>
      <c r="C13" s="356" t="s">
        <v>138</v>
      </c>
      <c r="D13" s="65">
        <v>45992</v>
      </c>
      <c r="E13" s="246">
        <v>45994</v>
      </c>
      <c r="F13" s="246">
        <v>46004</v>
      </c>
      <c r="G13" s="275" t="s">
        <v>210</v>
      </c>
      <c r="H13" s="246">
        <v>45988</v>
      </c>
      <c r="I13" s="535"/>
    </row>
  </sheetData>
  <mergeCells count="7">
    <mergeCell ref="I9:I13"/>
    <mergeCell ref="A1:I1"/>
    <mergeCell ref="A2:I2"/>
    <mergeCell ref="A3:I3"/>
    <mergeCell ref="A4:I4"/>
    <mergeCell ref="C8:D8"/>
    <mergeCell ref="G8:H8"/>
  </mergeCells>
  <hyperlinks>
    <hyperlink ref="A6" location="CHINA!A1" display="BACK TO INDEX" xr:uid="{85CCC124-C4D3-4FA5-898F-560F901F00B3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0070C0"/>
  </sheetPr>
  <dimension ref="A1:AZ54"/>
  <sheetViews>
    <sheetView zoomScaleNormal="100" workbookViewId="0">
      <selection activeCell="A41" sqref="A41"/>
    </sheetView>
  </sheetViews>
  <sheetFormatPr defaultRowHeight="16.5"/>
  <cols>
    <col min="1" max="1" width="19.25" style="17" customWidth="1"/>
    <col min="2" max="2" width="9.625" style="69" customWidth="1"/>
    <col min="3" max="3" width="8.375" style="17" customWidth="1"/>
    <col min="4" max="4" width="8.25" style="17" customWidth="1"/>
    <col min="5" max="9" width="11" style="17" customWidth="1"/>
    <col min="10" max="10" width="4.875" style="17" bestFit="1" customWidth="1"/>
    <col min="11" max="11" width="5.875" style="17" bestFit="1" customWidth="1"/>
    <col min="12" max="12" width="9.5" style="17" customWidth="1"/>
    <col min="13" max="13" width="28.5" style="17" customWidth="1"/>
    <col min="14" max="16384" width="9" style="17"/>
  </cols>
  <sheetData>
    <row r="1" spans="1:52" s="112" customFormat="1" ht="26.25">
      <c r="A1" s="509" t="s">
        <v>76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</row>
    <row r="2" spans="1:52" s="113" customFormat="1" ht="18.75">
      <c r="A2" s="510" t="s">
        <v>269</v>
      </c>
      <c r="B2" s="510"/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</row>
    <row r="3" spans="1:52" s="113" customFormat="1" ht="19.5" thickBot="1">
      <c r="A3" s="511" t="s">
        <v>82</v>
      </c>
      <c r="B3" s="511"/>
      <c r="C3" s="511"/>
      <c r="D3" s="511"/>
      <c r="E3" s="511"/>
      <c r="F3" s="511"/>
      <c r="G3" s="511"/>
      <c r="H3" s="511"/>
      <c r="I3" s="511"/>
      <c r="J3" s="511"/>
      <c r="K3" s="511"/>
      <c r="L3" s="511"/>
      <c r="M3" s="511"/>
    </row>
    <row r="4" spans="1:52" s="14" customFormat="1" ht="30.75" customHeight="1" thickTop="1">
      <c r="A4" s="554" t="s">
        <v>102</v>
      </c>
      <c r="B4" s="554"/>
      <c r="C4" s="554"/>
      <c r="D4" s="554"/>
      <c r="E4" s="554"/>
      <c r="F4" s="554"/>
      <c r="G4" s="554"/>
      <c r="H4" s="554"/>
      <c r="I4" s="554"/>
      <c r="J4" s="554"/>
      <c r="K4" s="554"/>
      <c r="L4" s="554"/>
      <c r="M4" s="554"/>
    </row>
    <row r="5" spans="1:52" s="16" customFormat="1" ht="21" customHeight="1" thickBot="1">
      <c r="A5" s="115" t="s">
        <v>36</v>
      </c>
      <c r="B5" s="68"/>
      <c r="C5" s="19"/>
      <c r="D5" s="247"/>
      <c r="E5" s="19"/>
      <c r="L5" s="118" t="s">
        <v>2</v>
      </c>
      <c r="M5" s="119">
        <f ca="1">TODAY()</f>
        <v>45954</v>
      </c>
    </row>
    <row r="6" spans="1:52" s="72" customFormat="1" ht="40.5" customHeight="1" thickBot="1">
      <c r="A6" s="421" t="s">
        <v>1</v>
      </c>
      <c r="B6" s="422" t="s">
        <v>3</v>
      </c>
      <c r="C6" s="423"/>
      <c r="D6" s="424" t="s">
        <v>0</v>
      </c>
      <c r="E6" s="425" t="s">
        <v>174</v>
      </c>
      <c r="F6" s="425" t="s">
        <v>175</v>
      </c>
      <c r="G6" s="425" t="s">
        <v>167</v>
      </c>
      <c r="H6" s="425" t="s">
        <v>168</v>
      </c>
      <c r="I6" s="426" t="s">
        <v>141</v>
      </c>
      <c r="J6" s="556" t="s">
        <v>111</v>
      </c>
      <c r="K6" s="557"/>
      <c r="L6" s="558"/>
      <c r="M6" s="349" t="s">
        <v>85</v>
      </c>
      <c r="N6" s="494" t="s">
        <v>223</v>
      </c>
      <c r="O6" s="113"/>
      <c r="P6" s="113"/>
      <c r="Q6" s="113"/>
      <c r="R6" s="113"/>
      <c r="S6" s="113"/>
      <c r="T6" s="113"/>
      <c r="U6" s="113"/>
      <c r="V6" s="113"/>
      <c r="W6" s="113"/>
      <c r="X6" s="113"/>
    </row>
    <row r="7" spans="1:52" s="72" customFormat="1" ht="15.75" customHeight="1">
      <c r="A7" s="154" t="s">
        <v>261</v>
      </c>
      <c r="B7" s="419" t="s">
        <v>267</v>
      </c>
      <c r="C7" s="415" t="str">
        <f>IF(OR(WEEKDAY(D7)={1,2,3,4,5,6}),CHOOSE(WEEKDAY(D7),"SUN","MON","TUE","WED","THU","FRI"),"SAT")</f>
        <v>SUN</v>
      </c>
      <c r="D7" s="155">
        <v>45963</v>
      </c>
      <c r="E7" s="155">
        <f>D7+9</f>
        <v>45972</v>
      </c>
      <c r="F7" s="155">
        <f>D7+14</f>
        <v>45977</v>
      </c>
      <c r="G7" s="155"/>
      <c r="H7" s="155"/>
      <c r="I7" s="429"/>
      <c r="J7" s="491">
        <v>0.41666666666666669</v>
      </c>
      <c r="K7" s="261" t="str">
        <f>IF(OR(WEEKDAY(L7)={1,2,3,4,5,6}),CHOOSE(WEEKDAY(L7),"SUN","MON","TUE","WED","THU","FRI"),"SAT")</f>
        <v>FRI</v>
      </c>
      <c r="L7" s="156">
        <f>D7-2</f>
        <v>45961</v>
      </c>
      <c r="M7" s="492" t="s">
        <v>221</v>
      </c>
      <c r="N7" s="492" t="s">
        <v>224</v>
      </c>
      <c r="O7" s="113"/>
      <c r="P7" s="113"/>
      <c r="Q7" s="113"/>
      <c r="R7" s="113"/>
      <c r="S7" s="113"/>
      <c r="T7" s="113"/>
      <c r="U7" s="113"/>
      <c r="V7" s="113"/>
      <c r="W7" s="113"/>
      <c r="X7" s="113"/>
    </row>
    <row r="8" spans="1:52" s="72" customFormat="1" ht="15.75" customHeight="1">
      <c r="A8" s="227" t="s">
        <v>381</v>
      </c>
      <c r="B8" s="417" t="s">
        <v>267</v>
      </c>
      <c r="C8" s="413" t="str">
        <f>IF(OR(WEEKDAY(D8)={1,2,3,4,5,6}),CHOOSE(WEEKDAY(D8),"SUN","MON","TUE","WED","THU","FRI"),"SAT")</f>
        <v>WED</v>
      </c>
      <c r="D8" s="406">
        <v>45966</v>
      </c>
      <c r="E8" s="87">
        <f>D8+8</f>
        <v>45974</v>
      </c>
      <c r="F8" s="87">
        <f>D8+13</f>
        <v>45979</v>
      </c>
      <c r="G8" s="87"/>
      <c r="H8" s="87"/>
      <c r="I8" s="427"/>
      <c r="J8" s="431">
        <v>0.41666666666666669</v>
      </c>
      <c r="K8" s="260" t="str">
        <f>IF(OR(WEEKDAY(L8)={1,2,3,4,5,6}),CHOOSE(WEEKDAY(L8),"SUN","MON","TUE","WED","THU","FRI"),"SAT")</f>
        <v>MON</v>
      </c>
      <c r="L8" s="228">
        <f>D8-2</f>
        <v>45964</v>
      </c>
      <c r="M8" s="489" t="s">
        <v>221</v>
      </c>
      <c r="N8" s="489" t="s">
        <v>224</v>
      </c>
      <c r="O8" s="113"/>
      <c r="P8" s="113"/>
      <c r="Q8" s="113"/>
      <c r="R8" s="113"/>
      <c r="S8" s="113"/>
      <c r="T8" s="113"/>
      <c r="U8" s="113"/>
      <c r="V8" s="113"/>
      <c r="W8" s="113"/>
      <c r="X8" s="113"/>
    </row>
    <row r="9" spans="1:52" s="72" customFormat="1" ht="15.75" hidden="1" customHeight="1">
      <c r="A9" s="227" t="s">
        <v>261</v>
      </c>
      <c r="B9" s="417" t="s">
        <v>262</v>
      </c>
      <c r="C9" s="413" t="str">
        <f>IF(OR(WEEKDAY(D9)={1,2,3,4,5,6}),CHOOSE(WEEKDAY(D9),"SUN","MON","TUE","WED","THU","FRI"),"SAT")</f>
        <v>SUN</v>
      </c>
      <c r="D9" s="406">
        <v>45935</v>
      </c>
      <c r="E9" s="87">
        <f>D9+8</f>
        <v>45943</v>
      </c>
      <c r="F9" s="87">
        <f>E9+5</f>
        <v>45948</v>
      </c>
      <c r="G9" s="87"/>
      <c r="H9" s="87"/>
      <c r="I9" s="427"/>
      <c r="J9" s="431">
        <v>0.41666666666666669</v>
      </c>
      <c r="K9" s="260" t="str">
        <f>IF(OR(WEEKDAY(L9)={1,2,3,4,5,6}),CHOOSE(WEEKDAY(L9),"SUN","MON","TUE","WED","THU","FRI"),"SAT")</f>
        <v>FRI</v>
      </c>
      <c r="L9" s="228">
        <f>D9-2</f>
        <v>45933</v>
      </c>
      <c r="M9" s="489" t="s">
        <v>221</v>
      </c>
      <c r="N9" s="489" t="s">
        <v>224</v>
      </c>
      <c r="O9" s="113"/>
      <c r="P9" s="113"/>
      <c r="Q9" s="113"/>
      <c r="R9" s="113"/>
      <c r="S9" s="113"/>
      <c r="T9" s="113"/>
      <c r="U9" s="113"/>
      <c r="V9" s="113"/>
      <c r="W9" s="113"/>
      <c r="X9" s="113"/>
    </row>
    <row r="10" spans="1:52" s="72" customFormat="1" ht="15.75" customHeight="1">
      <c r="A10" s="227" t="s">
        <v>265</v>
      </c>
      <c r="B10" s="417" t="s">
        <v>387</v>
      </c>
      <c r="C10" s="413" t="str">
        <f>IF(OR(WEEKDAY(D10)={1,2,3,4,5,6}),CHOOSE(WEEKDAY(D10),"SUN","MON","TUE","WED","THU","FRI"),"SAT")</f>
        <v>WED</v>
      </c>
      <c r="D10" s="87">
        <v>45966</v>
      </c>
      <c r="E10" s="87"/>
      <c r="F10" s="87"/>
      <c r="G10" s="87">
        <f>D10+7</f>
        <v>45973</v>
      </c>
      <c r="H10" s="87">
        <f>D10+8</f>
        <v>45974</v>
      </c>
      <c r="I10" s="427"/>
      <c r="J10" s="431">
        <v>0.41666666666666669</v>
      </c>
      <c r="K10" s="260" t="str">
        <f>IF(OR(WEEKDAY(L10)={1,2,3,4,5,6}),CHOOSE(WEEKDAY(L10),"SUN","MON","TUE","WED","THU","FRI"),"SAT")</f>
        <v>MON</v>
      </c>
      <c r="L10" s="228">
        <f t="shared" ref="L10:L28" si="0">D10-2</f>
        <v>45964</v>
      </c>
      <c r="M10" s="489" t="s">
        <v>221</v>
      </c>
      <c r="N10" s="489" t="s">
        <v>224</v>
      </c>
      <c r="O10" s="113"/>
      <c r="P10" s="113"/>
      <c r="Q10" s="113"/>
      <c r="R10" s="113"/>
      <c r="S10" s="113"/>
      <c r="T10" s="113"/>
      <c r="U10" s="113"/>
      <c r="V10" s="113"/>
      <c r="W10" s="113"/>
      <c r="X10" s="113"/>
    </row>
    <row r="11" spans="1:52" s="72" customFormat="1" ht="15.75" customHeight="1">
      <c r="A11" s="468" t="s">
        <v>204</v>
      </c>
      <c r="B11" s="488" t="s">
        <v>390</v>
      </c>
      <c r="C11" s="413" t="str">
        <f>IF(OR(WEEKDAY(D11)={1,2,3,4,5,6}),CHOOSE(WEEKDAY(D11),"SUN","MON","TUE","WED","THU","FRI"),"SAT")</f>
        <v>SAT</v>
      </c>
      <c r="D11" s="469">
        <v>45962</v>
      </c>
      <c r="E11" s="469"/>
      <c r="F11" s="469"/>
      <c r="G11" s="469">
        <f>D11+8</f>
        <v>45970</v>
      </c>
      <c r="H11" s="469"/>
      <c r="I11" s="470"/>
      <c r="J11" s="493">
        <v>0.58333333333333337</v>
      </c>
      <c r="K11" s="260" t="str">
        <f>IF(OR(WEEKDAY(L11)={1,2,3,4,5,6}),CHOOSE(WEEKDAY(L11),"SUN","MON","TUE","WED","THU","FRI"),"SAT")</f>
        <v>WED</v>
      </c>
      <c r="L11" s="472">
        <f>D11-3</f>
        <v>45959</v>
      </c>
      <c r="M11" s="489" t="s">
        <v>222</v>
      </c>
      <c r="N11" s="489" t="s">
        <v>225</v>
      </c>
      <c r="O11" s="113"/>
      <c r="P11" s="113"/>
      <c r="Q11" s="113"/>
      <c r="R11" s="113"/>
      <c r="S11" s="113"/>
      <c r="T11" s="113"/>
      <c r="U11" s="113"/>
      <c r="V11" s="113"/>
      <c r="W11" s="113"/>
      <c r="X11" s="113"/>
    </row>
    <row r="12" spans="1:52" s="392" customFormat="1" ht="15.75" customHeight="1" thickBot="1">
      <c r="A12" s="404" t="s">
        <v>219</v>
      </c>
      <c r="B12" s="418" t="s">
        <v>267</v>
      </c>
      <c r="C12" s="414" t="str">
        <f>IF(OR(WEEKDAY(D12)={1,2,3,4,5,6}),CHOOSE(WEEKDAY(D12),"SUN","MON","TUE","WED","THU","FRI"),"SAT")</f>
        <v>SUN</v>
      </c>
      <c r="D12" s="405">
        <v>45963</v>
      </c>
      <c r="E12" s="405"/>
      <c r="F12" s="405"/>
      <c r="G12" s="405"/>
      <c r="H12" s="405"/>
      <c r="I12" s="428">
        <f>D12+8</f>
        <v>45971</v>
      </c>
      <c r="J12" s="432">
        <v>0.41666666666666669</v>
      </c>
      <c r="K12" s="407" t="str">
        <f>IF(OR(WEEKDAY(L12)={1,2,3,4,5,6}),CHOOSE(WEEKDAY(L12),"SUN","MON","TUE","WED","THU","FRI"),"SAT")</f>
        <v>FRI</v>
      </c>
      <c r="L12" s="403">
        <f t="shared" si="0"/>
        <v>45961</v>
      </c>
      <c r="M12" s="490" t="s">
        <v>220</v>
      </c>
      <c r="N12" s="490" t="s">
        <v>224</v>
      </c>
      <c r="O12" s="391"/>
      <c r="P12" s="391"/>
      <c r="Q12" s="391"/>
      <c r="R12" s="391"/>
      <c r="S12" s="391"/>
      <c r="T12" s="391"/>
      <c r="U12" s="391"/>
      <c r="V12" s="391"/>
      <c r="W12" s="391"/>
      <c r="X12" s="391"/>
    </row>
    <row r="13" spans="1:52" s="72" customFormat="1" ht="15.75" customHeight="1">
      <c r="A13" s="154" t="s">
        <v>263</v>
      </c>
      <c r="B13" s="419" t="s">
        <v>267</v>
      </c>
      <c r="C13" s="415" t="str">
        <f>IF(OR(WEEKDAY(D13)={1,2,3,4,5,6}),CHOOSE(WEEKDAY(D13),"SUN","MON","TUE","WED","THU","FRI"),"SAT")</f>
        <v>SUN</v>
      </c>
      <c r="D13" s="155">
        <v>45970</v>
      </c>
      <c r="E13" s="155">
        <f>D13+8</f>
        <v>45978</v>
      </c>
      <c r="F13" s="155">
        <f>D13+13</f>
        <v>45983</v>
      </c>
      <c r="G13" s="155"/>
      <c r="H13" s="155"/>
      <c r="I13" s="429"/>
      <c r="J13" s="491">
        <v>0.41666666666666669</v>
      </c>
      <c r="K13" s="261" t="str">
        <f>IF(OR(WEEKDAY(L13)={1,2,3,4,5,6}),CHOOSE(WEEKDAY(L13),"SUN","MON","TUE","WED","THU","FRI"),"SAT")</f>
        <v>FRI</v>
      </c>
      <c r="L13" s="156">
        <f>D13-2</f>
        <v>45968</v>
      </c>
      <c r="M13" s="492" t="s">
        <v>221</v>
      </c>
      <c r="N13" s="492" t="s">
        <v>224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</row>
    <row r="14" spans="1:52" s="72" customFormat="1" ht="18.75" customHeight="1">
      <c r="A14" s="227" t="s">
        <v>382</v>
      </c>
      <c r="B14" s="417" t="s">
        <v>267</v>
      </c>
      <c r="C14" s="413" t="str">
        <f>IF(OR(WEEKDAY(D14)={1,2,3,4,5,6}),CHOOSE(WEEKDAY(D14),"SUN","MON","TUE","WED","THU","FRI"),"SAT")</f>
        <v>TUE</v>
      </c>
      <c r="D14" s="87">
        <v>45972</v>
      </c>
      <c r="E14" s="87">
        <f>D14+8</f>
        <v>45980</v>
      </c>
      <c r="F14" s="87">
        <f>D14+13</f>
        <v>45985</v>
      </c>
      <c r="G14" s="87"/>
      <c r="H14" s="87"/>
      <c r="I14" s="427"/>
      <c r="J14" s="431">
        <v>0.41666666666666669</v>
      </c>
      <c r="K14" s="260" t="str">
        <f>IF(OR(WEEKDAY(L14)={1,2,3,4,5,6}),CHOOSE(WEEKDAY(L14),"SUN","MON","TUE","WED","THU","FRI"),"SAT")</f>
        <v>SUN</v>
      </c>
      <c r="L14" s="228">
        <f t="shared" si="0"/>
        <v>45970</v>
      </c>
      <c r="M14" s="489" t="s">
        <v>221</v>
      </c>
      <c r="N14" s="489" t="s">
        <v>224</v>
      </c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</row>
    <row r="15" spans="1:52" s="72" customFormat="1" ht="18.75" hidden="1" customHeight="1">
      <c r="A15" s="227" t="s">
        <v>382</v>
      </c>
      <c r="B15" s="417" t="s">
        <v>267</v>
      </c>
      <c r="C15" s="413" t="str">
        <f>IF(OR(WEEKDAY(D15)={1,2,3,4,5,6}),CHOOSE(WEEKDAY(D15),"SUN","MON","TUE","WED","THU","FRI"),"SAT")</f>
        <v>SUN</v>
      </c>
      <c r="D15" s="87">
        <v>45942</v>
      </c>
      <c r="E15" s="87">
        <f>D15+8</f>
        <v>45950</v>
      </c>
      <c r="F15" s="87">
        <f>D15+5</f>
        <v>45947</v>
      </c>
      <c r="G15" s="87"/>
      <c r="H15" s="87"/>
      <c r="I15" s="427"/>
      <c r="J15" s="431">
        <v>0.41666666666666669</v>
      </c>
      <c r="K15" s="260" t="str">
        <f>IF(OR(WEEKDAY(L15)={1,2,3,4,5,6}),CHOOSE(WEEKDAY(L15),"SUN","MON","TUE","WED","THU","FRI"),"SAT")</f>
        <v>FRI</v>
      </c>
      <c r="L15" s="228">
        <f t="shared" si="0"/>
        <v>45940</v>
      </c>
      <c r="M15" s="489" t="s">
        <v>221</v>
      </c>
      <c r="N15" s="489" t="s">
        <v>224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</row>
    <row r="16" spans="1:52" s="72" customFormat="1" ht="18.75" customHeight="1">
      <c r="A16" s="227" t="s">
        <v>173</v>
      </c>
      <c r="B16" s="417" t="s">
        <v>389</v>
      </c>
      <c r="C16" s="413" t="str">
        <f>IF(OR(WEEKDAY(D16)={1,2,3,4,5,6}),CHOOSE(WEEKDAY(D16),"SUN","MON","TUE","WED","THU","FRI"),"SAT")</f>
        <v>WED</v>
      </c>
      <c r="D16" s="87">
        <v>45973</v>
      </c>
      <c r="E16" s="87"/>
      <c r="F16" s="87"/>
      <c r="G16" s="87">
        <f>D16+8</f>
        <v>45981</v>
      </c>
      <c r="H16" s="87">
        <f>D16+9</f>
        <v>45982</v>
      </c>
      <c r="I16" s="427"/>
      <c r="J16" s="431">
        <v>0.41666666666666669</v>
      </c>
      <c r="K16" s="260" t="str">
        <f>IF(OR(WEEKDAY(L16)={1,2,3,4,5,6}),CHOOSE(WEEKDAY(L16),"SUN","MON","TUE","WED","THU","FRI"),"SAT")</f>
        <v>MON</v>
      </c>
      <c r="L16" s="228">
        <f t="shared" si="0"/>
        <v>45971</v>
      </c>
      <c r="M16" s="489" t="s">
        <v>221</v>
      </c>
      <c r="N16" s="489" t="s">
        <v>224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</row>
    <row r="17" spans="1:52" s="72" customFormat="1" ht="18.75" customHeight="1">
      <c r="A17" s="468" t="s">
        <v>185</v>
      </c>
      <c r="B17" s="488" t="s">
        <v>238</v>
      </c>
      <c r="C17" s="413" t="str">
        <f>IF(OR(WEEKDAY(D17)={1,2,3,4,5,6}),CHOOSE(WEEKDAY(D17),"SUN","MON","TUE","WED","THU","FRI"),"SAT")</f>
        <v>SAT</v>
      </c>
      <c r="D17" s="469">
        <v>45969</v>
      </c>
      <c r="E17" s="469"/>
      <c r="F17" s="469"/>
      <c r="G17" s="469">
        <f>D17+9</f>
        <v>45978</v>
      </c>
      <c r="H17" s="469"/>
      <c r="I17" s="470"/>
      <c r="J17" s="493">
        <v>0.58333333333333337</v>
      </c>
      <c r="K17" s="260" t="str">
        <f>IF(OR(WEEKDAY(L17)={1,2,3,4,5,6}),CHOOSE(WEEKDAY(L17),"SUN","MON","TUE","WED","THU","FRI"),"SAT")</f>
        <v>WED</v>
      </c>
      <c r="L17" s="472">
        <f>D17-3</f>
        <v>45966</v>
      </c>
      <c r="M17" s="489" t="s">
        <v>222</v>
      </c>
      <c r="N17" s="489" t="s">
        <v>225</v>
      </c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</row>
    <row r="18" spans="1:52" s="392" customFormat="1" ht="16.5" customHeight="1" thickBot="1">
      <c r="A18" s="401" t="s">
        <v>263</v>
      </c>
      <c r="B18" s="420" t="s">
        <v>267</v>
      </c>
      <c r="C18" s="416" t="str">
        <f>IF(OR(WEEKDAY(D18)={1,2,3,4,5,6}),CHOOSE(WEEKDAY(D18),"SUN","MON","TUE","WED","THU","FRI"),"SAT")</f>
        <v>SUN</v>
      </c>
      <c r="D18" s="402">
        <v>45970</v>
      </c>
      <c r="E18" s="402"/>
      <c r="F18" s="402"/>
      <c r="G18" s="402"/>
      <c r="H18" s="402"/>
      <c r="I18" s="430">
        <f>D18+7</f>
        <v>45977</v>
      </c>
      <c r="J18" s="432">
        <v>0.41666666666666669</v>
      </c>
      <c r="K18" s="407" t="str">
        <f>IF(OR(WEEKDAY(L18)={1,2,3,4,5,6}),CHOOSE(WEEKDAY(L18),"SUN","MON","TUE","WED","THU","FRI"),"SAT")</f>
        <v>FRI</v>
      </c>
      <c r="L18" s="403">
        <f t="shared" si="0"/>
        <v>45968</v>
      </c>
      <c r="M18" s="490" t="s">
        <v>220</v>
      </c>
      <c r="N18" s="490" t="s">
        <v>224</v>
      </c>
      <c r="O18" s="393"/>
      <c r="P18" s="393"/>
      <c r="Q18" s="393"/>
      <c r="R18" s="393"/>
      <c r="S18" s="393"/>
      <c r="T18" s="393"/>
      <c r="U18" s="393"/>
      <c r="V18" s="393"/>
      <c r="W18" s="393"/>
      <c r="X18" s="393"/>
      <c r="Y18" s="393"/>
      <c r="Z18" s="393"/>
      <c r="AA18" s="393"/>
      <c r="AB18" s="393"/>
      <c r="AC18" s="393"/>
      <c r="AD18" s="393"/>
      <c r="AE18" s="393"/>
      <c r="AF18" s="393"/>
      <c r="AG18" s="393"/>
      <c r="AH18" s="393"/>
      <c r="AI18" s="393"/>
      <c r="AJ18" s="393"/>
      <c r="AK18" s="393"/>
      <c r="AL18" s="393"/>
      <c r="AM18" s="393"/>
      <c r="AN18" s="393"/>
      <c r="AO18" s="393"/>
      <c r="AP18" s="393"/>
      <c r="AQ18" s="393"/>
      <c r="AR18" s="393"/>
      <c r="AS18" s="393"/>
      <c r="AT18" s="393"/>
      <c r="AU18" s="393"/>
      <c r="AV18" s="393"/>
      <c r="AW18" s="393"/>
      <c r="AX18" s="393"/>
      <c r="AY18" s="393"/>
      <c r="AZ18" s="393"/>
    </row>
    <row r="19" spans="1:52" s="72" customFormat="1" ht="16.5" customHeight="1">
      <c r="A19" s="154" t="s">
        <v>266</v>
      </c>
      <c r="B19" s="419" t="s">
        <v>383</v>
      </c>
      <c r="C19" s="415" t="str">
        <f>IF(OR(WEEKDAY(D19)={1,2,3,4,5,6}),CHOOSE(WEEKDAY(D19),"SUN","MON","TUE","WED","THU","FRI"),"SAT")</f>
        <v>SUN</v>
      </c>
      <c r="D19" s="155">
        <v>45977</v>
      </c>
      <c r="E19" s="155">
        <f>D19+8</f>
        <v>45985</v>
      </c>
      <c r="F19" s="155">
        <f>D19+13</f>
        <v>45990</v>
      </c>
      <c r="G19" s="155"/>
      <c r="H19" s="155"/>
      <c r="I19" s="429"/>
      <c r="J19" s="446">
        <v>0.41666666666666669</v>
      </c>
      <c r="K19" s="443" t="str">
        <f>IF(OR(WEEKDAY(L19)={1,2,3,4,5,6}),CHOOSE(WEEKDAY(L19),"SUN","MON","TUE","WED","THU","FRI"),"SAT")</f>
        <v>FRI</v>
      </c>
      <c r="L19" s="156">
        <f t="shared" si="0"/>
        <v>45975</v>
      </c>
      <c r="M19" s="492" t="s">
        <v>221</v>
      </c>
      <c r="N19" s="492" t="s">
        <v>224</v>
      </c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</row>
    <row r="20" spans="1:52" s="72" customFormat="1" ht="16.5" customHeight="1">
      <c r="A20" s="227" t="s">
        <v>384</v>
      </c>
      <c r="B20" s="417" t="s">
        <v>267</v>
      </c>
      <c r="C20" s="413" t="str">
        <f>IF(OR(WEEKDAY(D20)={1,2,3,4,5,6}),CHOOSE(WEEKDAY(D20),"SUN","MON","TUE","WED","THU","FRI"),"SAT")</f>
        <v>WED</v>
      </c>
      <c r="D20" s="87">
        <v>45980</v>
      </c>
      <c r="E20" s="87">
        <f>D20+8</f>
        <v>45988</v>
      </c>
      <c r="F20" s="87">
        <f>D20+12</f>
        <v>45992</v>
      </c>
      <c r="G20" s="87"/>
      <c r="H20" s="87"/>
      <c r="I20" s="427"/>
      <c r="J20" s="447">
        <v>0.41666666666666669</v>
      </c>
      <c r="K20" s="444" t="str">
        <f>IF(OR(WEEKDAY(L20)={1,2,3,4,5,6}),CHOOSE(WEEKDAY(L20),"SUN","MON","TUE","WED","THU","FRI"),"SAT")</f>
        <v>MON</v>
      </c>
      <c r="L20" s="228">
        <f t="shared" si="0"/>
        <v>45978</v>
      </c>
      <c r="M20" s="489" t="s">
        <v>221</v>
      </c>
      <c r="N20" s="489" t="s">
        <v>224</v>
      </c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</row>
    <row r="21" spans="1:52" s="72" customFormat="1" ht="16.5" hidden="1" customHeight="1">
      <c r="A21" s="227" t="s">
        <v>98</v>
      </c>
      <c r="B21" s="417" t="s">
        <v>217</v>
      </c>
      <c r="C21" s="413" t="str">
        <f>IF(OR(WEEKDAY(D21)={1,2,3,4,5,6}),CHOOSE(WEEKDAY(D21),"SUN","MON","TUE","WED","THU","FRI"),"SAT")</f>
        <v>SUN</v>
      </c>
      <c r="D21" s="87">
        <v>45949</v>
      </c>
      <c r="E21" s="87">
        <f>D21+8</f>
        <v>45957</v>
      </c>
      <c r="F21" s="87">
        <f>E21+5</f>
        <v>45962</v>
      </c>
      <c r="G21" s="87"/>
      <c r="H21" s="87"/>
      <c r="I21" s="427"/>
      <c r="J21" s="447">
        <v>0.45833333333333298</v>
      </c>
      <c r="K21" s="444" t="str">
        <f>IF(OR(WEEKDAY(L21)={1,2,3,4,5,6}),CHOOSE(WEEKDAY(L21),"SUN","MON","TUE","WED","THU","FRI"),"SAT")</f>
        <v>FRI</v>
      </c>
      <c r="L21" s="228">
        <f t="shared" si="0"/>
        <v>45947</v>
      </c>
      <c r="M21" s="489" t="s">
        <v>221</v>
      </c>
      <c r="N21" s="489" t="s">
        <v>224</v>
      </c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</row>
    <row r="22" spans="1:52" s="72" customFormat="1" ht="16.5" customHeight="1">
      <c r="A22" s="227" t="s">
        <v>218</v>
      </c>
      <c r="B22" s="417" t="s">
        <v>314</v>
      </c>
      <c r="C22" s="413" t="str">
        <f>IF(OR(WEEKDAY(D22)={1,2,3,4,5,6}),CHOOSE(WEEKDAY(D22),"SUN","MON","TUE","WED","THU","FRI"),"SAT")</f>
        <v>WED</v>
      </c>
      <c r="D22" s="87">
        <v>45980</v>
      </c>
      <c r="E22" s="87"/>
      <c r="F22" s="87"/>
      <c r="G22" s="87">
        <f>D22+7</f>
        <v>45987</v>
      </c>
      <c r="H22" s="87">
        <f>G22+1</f>
        <v>45988</v>
      </c>
      <c r="I22" s="427"/>
      <c r="J22" s="447">
        <v>0.41666666666666669</v>
      </c>
      <c r="K22" s="444" t="str">
        <f>IF(OR(WEEKDAY(L22)={1,2,3,4,5,6}),CHOOSE(WEEKDAY(L22),"SUN","MON","TUE","WED","THU","FRI"),"SAT")</f>
        <v>MON</v>
      </c>
      <c r="L22" s="228">
        <f t="shared" si="0"/>
        <v>45978</v>
      </c>
      <c r="M22" s="489" t="s">
        <v>221</v>
      </c>
      <c r="N22" s="489" t="s">
        <v>224</v>
      </c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3"/>
    </row>
    <row r="23" spans="1:52" s="72" customFormat="1" ht="16.5" customHeight="1">
      <c r="A23" s="468" t="s">
        <v>195</v>
      </c>
      <c r="B23" s="488" t="s">
        <v>391</v>
      </c>
      <c r="C23" s="413" t="str">
        <f>IF(OR(WEEKDAY(D23)={1,2,3,4,5,6}),CHOOSE(WEEKDAY(D23),"SUN","MON","TUE","WED","THU","FRI"),"SAT")</f>
        <v>SAT</v>
      </c>
      <c r="D23" s="469">
        <v>45976</v>
      </c>
      <c r="E23" s="469"/>
      <c r="F23" s="469"/>
      <c r="G23" s="469">
        <f>D23+9</f>
        <v>45985</v>
      </c>
      <c r="H23" s="469"/>
      <c r="I23" s="470"/>
      <c r="J23" s="471">
        <v>0.58333333333333337</v>
      </c>
      <c r="K23" s="444" t="str">
        <f>IF(OR(WEEKDAY(L23)={1,2,3,4,5,6}),CHOOSE(WEEKDAY(L23),"SUN","MON","TUE","WED","THU","FRI"),"SAT")</f>
        <v>WED</v>
      </c>
      <c r="L23" s="472">
        <f>D23-3</f>
        <v>45973</v>
      </c>
      <c r="M23" s="489" t="s">
        <v>222</v>
      </c>
      <c r="N23" s="489" t="s">
        <v>225</v>
      </c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3"/>
      <c r="AQ23" s="113"/>
      <c r="AR23" s="113"/>
      <c r="AS23" s="113"/>
      <c r="AT23" s="113"/>
      <c r="AU23" s="113"/>
      <c r="AV23" s="113"/>
      <c r="AW23" s="113"/>
      <c r="AX23" s="113"/>
      <c r="AY23" s="113"/>
      <c r="AZ23" s="113"/>
    </row>
    <row r="24" spans="1:52" s="392" customFormat="1" ht="16.5" customHeight="1" thickBot="1">
      <c r="A24" s="401" t="s">
        <v>266</v>
      </c>
      <c r="B24" s="420" t="s">
        <v>383</v>
      </c>
      <c r="C24" s="416" t="str">
        <f>IF(OR(WEEKDAY(D24)={1,2,3,4,5,6}),CHOOSE(WEEKDAY(D24),"SUN","MON","TUE","WED","THU","FRI"),"SAT")</f>
        <v>SUN</v>
      </c>
      <c r="D24" s="402">
        <v>45977</v>
      </c>
      <c r="E24" s="402"/>
      <c r="F24" s="402"/>
      <c r="G24" s="402"/>
      <c r="H24" s="402"/>
      <c r="I24" s="430">
        <f>D24+7</f>
        <v>45984</v>
      </c>
      <c r="J24" s="448">
        <v>0.41666666666666669</v>
      </c>
      <c r="K24" s="445" t="str">
        <f>IF(OR(WEEKDAY(L24)={1,2,3,4,5,6}),CHOOSE(WEEKDAY(L24),"SUN","MON","TUE","WED","THU","FRI"),"SAT")</f>
        <v>FRI</v>
      </c>
      <c r="L24" s="403">
        <f t="shared" si="0"/>
        <v>45975</v>
      </c>
      <c r="M24" s="490" t="s">
        <v>220</v>
      </c>
      <c r="N24" s="490" t="s">
        <v>224</v>
      </c>
      <c r="O24" s="391"/>
      <c r="P24" s="391"/>
      <c r="Q24" s="391"/>
      <c r="R24" s="391"/>
      <c r="S24" s="391"/>
      <c r="T24" s="391"/>
      <c r="U24" s="391"/>
      <c r="V24" s="391"/>
      <c r="W24" s="391"/>
      <c r="X24" s="391"/>
      <c r="Y24" s="391"/>
      <c r="Z24" s="391"/>
      <c r="AA24" s="391"/>
      <c r="AB24" s="391"/>
      <c r="AC24" s="391"/>
      <c r="AD24" s="391"/>
      <c r="AE24" s="391"/>
      <c r="AF24" s="391"/>
      <c r="AG24" s="391"/>
      <c r="AH24" s="391"/>
      <c r="AI24" s="391"/>
      <c r="AJ24" s="391"/>
      <c r="AK24" s="391"/>
      <c r="AL24" s="391"/>
      <c r="AM24" s="391"/>
      <c r="AN24" s="391"/>
      <c r="AO24" s="391"/>
      <c r="AP24" s="391"/>
      <c r="AQ24" s="391"/>
      <c r="AR24" s="391"/>
      <c r="AS24" s="391"/>
      <c r="AT24" s="391"/>
      <c r="AU24" s="391"/>
      <c r="AV24" s="391"/>
      <c r="AW24" s="391"/>
      <c r="AX24" s="391"/>
      <c r="AY24" s="391"/>
      <c r="AZ24" s="391"/>
    </row>
    <row r="25" spans="1:52" s="72" customFormat="1" ht="16.5" customHeight="1">
      <c r="A25" s="154" t="s">
        <v>385</v>
      </c>
      <c r="B25" s="419" t="s">
        <v>267</v>
      </c>
      <c r="C25" s="415" t="str">
        <f>IF(OR(WEEKDAY(D25)={1,2,3,4,5,6}),CHOOSE(WEEKDAY(D25),"SUN","MON","TUE","WED","THU","FRI"),"SAT")</f>
        <v>SUN</v>
      </c>
      <c r="D25" s="155">
        <v>45984</v>
      </c>
      <c r="E25" s="155">
        <f>D25+9</f>
        <v>45993</v>
      </c>
      <c r="F25" s="155">
        <f>D25+14</f>
        <v>45998</v>
      </c>
      <c r="G25" s="155"/>
      <c r="H25" s="155"/>
      <c r="I25" s="429"/>
      <c r="J25" s="446">
        <v>0.41666666666666669</v>
      </c>
      <c r="K25" s="443" t="str">
        <f>IF(OR(WEEKDAY(L25)={1,2,3,4,5,6}),CHOOSE(WEEKDAY(L25),"SUN","MON","TUE","WED","THU","FRI"),"SAT")</f>
        <v>FRI</v>
      </c>
      <c r="L25" s="156">
        <f t="shared" si="0"/>
        <v>45982</v>
      </c>
      <c r="M25" s="492" t="s">
        <v>221</v>
      </c>
      <c r="N25" s="492" t="s">
        <v>224</v>
      </c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  <c r="AO25" s="113"/>
      <c r="AP25" s="113"/>
      <c r="AQ25" s="113"/>
      <c r="AR25" s="113"/>
      <c r="AS25" s="113"/>
      <c r="AT25" s="113"/>
      <c r="AU25" s="113"/>
      <c r="AV25" s="113"/>
      <c r="AW25" s="113"/>
      <c r="AX25" s="113"/>
      <c r="AY25" s="113"/>
      <c r="AZ25" s="113"/>
    </row>
    <row r="26" spans="1:52" s="72" customFormat="1" ht="16.5" customHeight="1">
      <c r="A26" s="227" t="s">
        <v>386</v>
      </c>
      <c r="B26" s="417" t="s">
        <v>383</v>
      </c>
      <c r="C26" s="413" t="str">
        <f>IF(OR(WEEKDAY(D26)={1,2,3,4,5,6}),CHOOSE(WEEKDAY(D26),"SUN","MON","TUE","WED","THU","FRI"),"SAT")</f>
        <v>WED</v>
      </c>
      <c r="D26" s="87">
        <v>45987</v>
      </c>
      <c r="E26" s="87">
        <f>D26+8</f>
        <v>45995</v>
      </c>
      <c r="F26" s="87">
        <f>D26+13</f>
        <v>46000</v>
      </c>
      <c r="G26" s="87"/>
      <c r="H26" s="87"/>
      <c r="I26" s="427"/>
      <c r="J26" s="447">
        <v>0.41666666666666669</v>
      </c>
      <c r="K26" s="444" t="str">
        <f>IF(OR(WEEKDAY(L26)={1,2,3,4,5,6}),CHOOSE(WEEKDAY(L26),"SUN","MON","TUE","WED","THU","FRI"),"SAT")</f>
        <v>MON</v>
      </c>
      <c r="L26" s="228">
        <f t="shared" si="0"/>
        <v>45985</v>
      </c>
      <c r="M26" s="489" t="s">
        <v>221</v>
      </c>
      <c r="N26" s="489" t="s">
        <v>224</v>
      </c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</row>
    <row r="27" spans="1:52" s="72" customFormat="1" ht="16.5" hidden="1" customHeight="1">
      <c r="A27" s="227" t="s">
        <v>191</v>
      </c>
      <c r="B27" s="417" t="s">
        <v>264</v>
      </c>
      <c r="C27" s="413" t="str">
        <f>IF(OR(WEEKDAY(D27)={1,2,3,4,5,6}),CHOOSE(WEEKDAY(D27),"SUN","MON","TUE","WED","THU","FRI"),"SAT")</f>
        <v>SUN</v>
      </c>
      <c r="D27" s="87">
        <v>45956</v>
      </c>
      <c r="E27" s="87">
        <f>D27+8</f>
        <v>45964</v>
      </c>
      <c r="F27" s="87">
        <f>E27+5</f>
        <v>45969</v>
      </c>
      <c r="G27" s="87"/>
      <c r="H27" s="87"/>
      <c r="I27" s="427"/>
      <c r="J27" s="447">
        <v>0.45833333333333298</v>
      </c>
      <c r="K27" s="444" t="str">
        <f>IF(OR(WEEKDAY(L27)={1,2,3,4,5,6}),CHOOSE(WEEKDAY(L27),"SUN","MON","TUE","WED","THU","FRI"),"SAT")</f>
        <v>FRI</v>
      </c>
      <c r="L27" s="228">
        <f t="shared" si="0"/>
        <v>45954</v>
      </c>
      <c r="M27" s="489" t="s">
        <v>221</v>
      </c>
      <c r="N27" s="489" t="s">
        <v>224</v>
      </c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113"/>
      <c r="AM27" s="113"/>
      <c r="AN27" s="113"/>
      <c r="AO27" s="113"/>
      <c r="AP27" s="113"/>
      <c r="AQ27" s="113"/>
      <c r="AR27" s="113"/>
      <c r="AS27" s="113"/>
      <c r="AT27" s="113"/>
      <c r="AU27" s="113"/>
      <c r="AV27" s="113"/>
      <c r="AW27" s="113"/>
      <c r="AX27" s="113"/>
      <c r="AY27" s="113"/>
      <c r="AZ27" s="113"/>
    </row>
    <row r="28" spans="1:52" s="72" customFormat="1" ht="16.5" customHeight="1">
      <c r="A28" s="227" t="s">
        <v>265</v>
      </c>
      <c r="B28" s="417" t="s">
        <v>388</v>
      </c>
      <c r="C28" s="413" t="str">
        <f>IF(OR(WEEKDAY(D28)={1,2,3,4,5,6}),CHOOSE(WEEKDAY(D28),"SUN","MON","TUE","WED","THU","FRI"),"SAT")</f>
        <v>WED</v>
      </c>
      <c r="D28" s="87">
        <v>45987</v>
      </c>
      <c r="E28" s="87"/>
      <c r="F28" s="87"/>
      <c r="G28" s="87">
        <f>D28+8</f>
        <v>45995</v>
      </c>
      <c r="H28" s="87">
        <f>G28+1</f>
        <v>45996</v>
      </c>
      <c r="I28" s="427"/>
      <c r="J28" s="447">
        <v>0.41666666666666669</v>
      </c>
      <c r="K28" s="444" t="str">
        <f>IF(OR(WEEKDAY(L28)={1,2,3,4,5,6}),CHOOSE(WEEKDAY(L28),"SUN","MON","TUE","WED","THU","FRI"),"SAT")</f>
        <v>MON</v>
      </c>
      <c r="L28" s="228">
        <f t="shared" si="0"/>
        <v>45985</v>
      </c>
      <c r="M28" s="489" t="s">
        <v>221</v>
      </c>
      <c r="N28" s="489" t="s">
        <v>224</v>
      </c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  <c r="AS28" s="113"/>
      <c r="AT28" s="113"/>
      <c r="AU28" s="113"/>
      <c r="AV28" s="113"/>
      <c r="AW28" s="113"/>
      <c r="AX28" s="113"/>
      <c r="AY28" s="113"/>
      <c r="AZ28" s="113"/>
    </row>
    <row r="29" spans="1:52" s="72" customFormat="1" ht="16.5" customHeight="1">
      <c r="A29" s="468" t="s">
        <v>204</v>
      </c>
      <c r="B29" s="488" t="s">
        <v>318</v>
      </c>
      <c r="C29" s="413" t="str">
        <f>IF(OR(WEEKDAY(D29)={1,2,3,4,5,6}),CHOOSE(WEEKDAY(D29),"SUN","MON","TUE","WED","THU","FRI"),"SAT")</f>
        <v>SAT</v>
      </c>
      <c r="D29" s="469">
        <v>45983</v>
      </c>
      <c r="E29" s="469"/>
      <c r="F29" s="469"/>
      <c r="G29" s="469">
        <f>D29+9</f>
        <v>45992</v>
      </c>
      <c r="H29" s="469"/>
      <c r="I29" s="470"/>
      <c r="J29" s="471">
        <v>0.58333333333333337</v>
      </c>
      <c r="K29" s="444" t="str">
        <f>IF(OR(WEEKDAY(L29)={1,2,3,4,5,6}),CHOOSE(WEEKDAY(L29),"SUN","MON","TUE","WED","THU","FRI"),"SAT")</f>
        <v>WED</v>
      </c>
      <c r="L29" s="228">
        <f>D29-3</f>
        <v>45980</v>
      </c>
      <c r="M29" s="489" t="s">
        <v>222</v>
      </c>
      <c r="N29" s="489" t="s">
        <v>225</v>
      </c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  <c r="AK29" s="113"/>
      <c r="AL29" s="113"/>
      <c r="AM29" s="113"/>
      <c r="AN29" s="113"/>
      <c r="AO29" s="113"/>
      <c r="AP29" s="113"/>
      <c r="AQ29" s="113"/>
      <c r="AR29" s="113"/>
      <c r="AS29" s="113"/>
      <c r="AT29" s="113"/>
      <c r="AU29" s="113"/>
      <c r="AV29" s="113"/>
      <c r="AW29" s="113"/>
      <c r="AX29" s="113"/>
      <c r="AY29" s="113"/>
      <c r="AZ29" s="113"/>
    </row>
    <row r="30" spans="1:52" s="392" customFormat="1" ht="16.5" customHeight="1" thickBot="1">
      <c r="A30" s="401" t="s">
        <v>385</v>
      </c>
      <c r="B30" s="420" t="s">
        <v>267</v>
      </c>
      <c r="C30" s="416" t="str">
        <f>IF(OR(WEEKDAY(D30)={1,2,3,4,5,6}),CHOOSE(WEEKDAY(D30),"SUN","MON","TUE","WED","THU","FRI"),"SAT")</f>
        <v>SUN</v>
      </c>
      <c r="D30" s="402">
        <v>45984</v>
      </c>
      <c r="E30" s="402"/>
      <c r="F30" s="402"/>
      <c r="G30" s="402"/>
      <c r="H30" s="402"/>
      <c r="I30" s="430">
        <f>D30+8</f>
        <v>45992</v>
      </c>
      <c r="J30" s="448">
        <v>0.41666666666666669</v>
      </c>
      <c r="K30" s="445" t="str">
        <f>IF(OR(WEEKDAY(L30)={1,2,3,4,5,6}),CHOOSE(WEEKDAY(L30),"SUN","MON","TUE","WED","THU","FRI"),"SAT")</f>
        <v>FRI</v>
      </c>
      <c r="L30" s="403">
        <f t="shared" ref="L30" si="1">D30-2</f>
        <v>45982</v>
      </c>
      <c r="M30" s="490" t="s">
        <v>220</v>
      </c>
      <c r="N30" s="490" t="s">
        <v>224</v>
      </c>
      <c r="O30" s="394"/>
      <c r="P30" s="394"/>
      <c r="Q30" s="394"/>
      <c r="R30" s="394"/>
      <c r="S30" s="394"/>
      <c r="T30" s="394"/>
      <c r="U30" s="394"/>
      <c r="V30" s="394"/>
      <c r="W30" s="394"/>
      <c r="X30" s="394"/>
      <c r="Y30" s="394"/>
      <c r="Z30" s="394"/>
      <c r="AA30" s="394"/>
      <c r="AB30" s="394"/>
      <c r="AC30" s="394"/>
      <c r="AD30" s="394"/>
      <c r="AE30" s="394"/>
      <c r="AF30" s="394"/>
      <c r="AG30" s="394"/>
      <c r="AH30" s="394"/>
      <c r="AI30" s="394"/>
      <c r="AJ30" s="394"/>
      <c r="AK30" s="394"/>
      <c r="AL30" s="394"/>
      <c r="AM30" s="394"/>
      <c r="AN30" s="394"/>
      <c r="AO30" s="394"/>
      <c r="AP30" s="394"/>
      <c r="AQ30" s="394"/>
      <c r="AR30" s="394"/>
      <c r="AS30" s="394"/>
      <c r="AT30" s="394"/>
      <c r="AU30" s="394"/>
      <c r="AV30" s="394"/>
      <c r="AW30" s="394"/>
      <c r="AX30" s="394"/>
      <c r="AY30" s="394"/>
      <c r="AZ30" s="394"/>
    </row>
    <row r="31" spans="1:52" s="21" customFormat="1" ht="17.25" customHeight="1">
      <c r="A31" s="229"/>
      <c r="B31" s="229"/>
      <c r="C31" s="230"/>
      <c r="D31" s="231"/>
      <c r="E31" s="231"/>
      <c r="F31" s="231"/>
      <c r="G31" s="231"/>
      <c r="H31" s="231"/>
      <c r="I31" s="231"/>
      <c r="J31" s="232"/>
      <c r="K31" s="232"/>
      <c r="L31" s="231"/>
      <c r="M31" s="113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</row>
    <row r="32" spans="1:52" s="21" customFormat="1" ht="17.25" customHeight="1" thickBot="1">
      <c r="A32" s="555" t="s">
        <v>91</v>
      </c>
      <c r="B32" s="555"/>
      <c r="C32" s="555"/>
      <c r="D32" s="555"/>
      <c r="E32" s="555"/>
      <c r="F32" s="555"/>
      <c r="G32" s="555"/>
      <c r="H32" s="555"/>
      <c r="I32" s="17"/>
      <c r="J32" s="17"/>
      <c r="K32" s="17"/>
      <c r="L32" s="17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</row>
    <row r="33" spans="1:52" s="21" customFormat="1" ht="17.25" customHeight="1">
      <c r="A33" s="546" t="s">
        <v>59</v>
      </c>
      <c r="B33" s="548" t="s">
        <v>48</v>
      </c>
      <c r="C33" s="220" t="s">
        <v>60</v>
      </c>
      <c r="D33" s="220" t="s">
        <v>60</v>
      </c>
      <c r="E33" s="221" t="s">
        <v>61</v>
      </c>
      <c r="F33" s="221" t="s">
        <v>62</v>
      </c>
      <c r="G33" s="550" t="s">
        <v>63</v>
      </c>
      <c r="H33" s="551"/>
      <c r="I33" s="17"/>
      <c r="J33" s="17"/>
      <c r="K33" s="17"/>
      <c r="L33" s="17"/>
      <c r="M33" s="113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</row>
    <row r="34" spans="1:52" s="21" customFormat="1" ht="17.25" customHeight="1">
      <c r="A34" s="547"/>
      <c r="B34" s="549"/>
      <c r="C34" s="222" t="s">
        <v>64</v>
      </c>
      <c r="D34" s="222" t="s">
        <v>65</v>
      </c>
      <c r="E34" s="223" t="s">
        <v>66</v>
      </c>
      <c r="F34" s="223" t="s">
        <v>92</v>
      </c>
      <c r="G34" s="552"/>
      <c r="H34" s="553"/>
      <c r="I34" s="17"/>
      <c r="J34" s="17"/>
      <c r="K34" s="17"/>
      <c r="L34" s="17"/>
      <c r="M34" s="113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</row>
    <row r="35" spans="1:52" s="21" customFormat="1" ht="17.25" customHeight="1">
      <c r="A35" s="217" t="s">
        <v>187</v>
      </c>
      <c r="B35" s="218" t="s">
        <v>257</v>
      </c>
      <c r="C35" s="262">
        <v>0.41666666666666669</v>
      </c>
      <c r="D35" s="226">
        <v>45959</v>
      </c>
      <c r="E35" s="219">
        <v>45962</v>
      </c>
      <c r="F35" s="219">
        <v>45969</v>
      </c>
      <c r="G35" s="224" t="s">
        <v>93</v>
      </c>
      <c r="H35" s="225"/>
      <c r="I35" s="17"/>
      <c r="J35" s="17"/>
      <c r="K35" s="17"/>
      <c r="L35" s="17"/>
      <c r="M35" s="317"/>
      <c r="N35" s="113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</row>
    <row r="36" spans="1:52" s="21" customFormat="1" ht="17.25" customHeight="1">
      <c r="A36" s="217" t="s">
        <v>392</v>
      </c>
      <c r="B36" s="218" t="s">
        <v>393</v>
      </c>
      <c r="C36" s="262">
        <v>0.41666666666666669</v>
      </c>
      <c r="D36" s="226">
        <v>45964</v>
      </c>
      <c r="E36" s="219">
        <v>45966</v>
      </c>
      <c r="F36" s="219">
        <v>45973</v>
      </c>
      <c r="G36" s="224" t="s">
        <v>93</v>
      </c>
      <c r="H36" s="225"/>
      <c r="I36" s="17"/>
      <c r="J36" s="17"/>
      <c r="K36" s="17"/>
      <c r="L36" s="17"/>
      <c r="M36" s="317"/>
      <c r="N36" s="113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</row>
    <row r="37" spans="1:52" s="21" customFormat="1" ht="17.25" customHeight="1">
      <c r="A37" s="217" t="s">
        <v>268</v>
      </c>
      <c r="B37" s="218" t="s">
        <v>267</v>
      </c>
      <c r="C37" s="262">
        <v>0.41666666666666669</v>
      </c>
      <c r="D37" s="226">
        <v>45971</v>
      </c>
      <c r="E37" s="219">
        <v>45973</v>
      </c>
      <c r="F37" s="219">
        <v>45980</v>
      </c>
      <c r="G37" s="224" t="s">
        <v>93</v>
      </c>
      <c r="H37" s="225"/>
      <c r="I37" s="17"/>
      <c r="J37" s="17"/>
      <c r="K37" s="17"/>
      <c r="L37" s="17"/>
      <c r="M37" s="233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</row>
    <row r="38" spans="1:52" ht="18.75">
      <c r="A38" s="217" t="s">
        <v>159</v>
      </c>
      <c r="B38" s="218" t="s">
        <v>369</v>
      </c>
      <c r="C38" s="262">
        <v>0.41666666666666669</v>
      </c>
      <c r="D38" s="226">
        <v>45973</v>
      </c>
      <c r="E38" s="219">
        <v>45976</v>
      </c>
      <c r="F38" s="219">
        <v>45983</v>
      </c>
      <c r="G38" s="224" t="s">
        <v>93</v>
      </c>
      <c r="H38" s="225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</row>
    <row r="39" spans="1:52" ht="17.25" thickBot="1">
      <c r="A39" s="234" t="s">
        <v>187</v>
      </c>
      <c r="B39" s="235" t="s">
        <v>371</v>
      </c>
      <c r="C39" s="263">
        <v>0.41666666666666669</v>
      </c>
      <c r="D39" s="239">
        <v>45980</v>
      </c>
      <c r="E39" s="236">
        <v>45983</v>
      </c>
      <c r="F39" s="236">
        <v>45990</v>
      </c>
      <c r="G39" s="237" t="s">
        <v>93</v>
      </c>
      <c r="H39" s="238"/>
    </row>
    <row r="41" spans="1:52">
      <c r="I41" s="16"/>
      <c r="J41" s="16"/>
      <c r="K41" s="16"/>
      <c r="L41" s="16"/>
    </row>
    <row r="42" spans="1:52">
      <c r="A42" s="123" t="s">
        <v>88</v>
      </c>
    </row>
    <row r="46" spans="1:52" s="16" customFormat="1">
      <c r="A46" s="17"/>
      <c r="B46" s="69"/>
      <c r="C46" s="17"/>
      <c r="D46" s="17"/>
      <c r="E46" s="17"/>
      <c r="F46" s="17"/>
      <c r="G46" s="17"/>
      <c r="H46" s="17"/>
      <c r="I46" s="17"/>
      <c r="J46" s="17"/>
      <c r="K46" s="17"/>
      <c r="L46" s="17"/>
    </row>
    <row r="53" hidden="1"/>
    <row r="54" hidden="1"/>
  </sheetData>
  <sheetProtection selectLockedCells="1" selectUnlockedCells="1"/>
  <autoFilter ref="A6:L30" xr:uid="{34DDD039-75DC-46C3-AF16-9CBB4B7E3F3F}">
    <filterColumn colId="9" showButton="0"/>
    <filterColumn colId="10" showButton="0"/>
    <sortState ref="A7:L30">
      <sortCondition ref="D6:D30"/>
    </sortState>
  </autoFilter>
  <mergeCells count="9">
    <mergeCell ref="A33:A34"/>
    <mergeCell ref="B33:B34"/>
    <mergeCell ref="G33:H34"/>
    <mergeCell ref="A1:M1"/>
    <mergeCell ref="A2:M2"/>
    <mergeCell ref="A3:M3"/>
    <mergeCell ref="A4:M4"/>
    <mergeCell ref="A32:H32"/>
    <mergeCell ref="J6:L6"/>
  </mergeCells>
  <phoneticPr fontId="2" type="noConversion"/>
  <hyperlinks>
    <hyperlink ref="A5" location="INDEX!A1" display="BACK TO INDEX" xr:uid="{00000000-0004-0000-0600-000000000000}"/>
  </hyperlinks>
  <pageMargins left="0.5" right="0.5" top="0.75" bottom="0.25" header="0.5" footer="0.5"/>
  <pageSetup scale="50" orientation="landscape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0070C0"/>
  </sheetPr>
  <dimension ref="A1:W16"/>
  <sheetViews>
    <sheetView zoomScaleNormal="100" workbookViewId="0">
      <selection activeCell="A15" sqref="A15"/>
    </sheetView>
  </sheetViews>
  <sheetFormatPr defaultRowHeight="16.5"/>
  <cols>
    <col min="1" max="1" width="16.75" style="160" customWidth="1"/>
    <col min="2" max="2" width="5.125" style="160" customWidth="1"/>
    <col min="3" max="3" width="5.875" style="160" customWidth="1"/>
    <col min="4" max="4" width="9.875" style="160" customWidth="1"/>
    <col min="5" max="5" width="9.375" style="160" customWidth="1"/>
    <col min="6" max="6" width="19.625" style="160" customWidth="1"/>
    <col min="7" max="11" width="7.5" style="160" customWidth="1"/>
    <col min="12" max="12" width="10.75" style="160" customWidth="1"/>
    <col min="13" max="13" width="8" style="160" customWidth="1"/>
    <col min="14" max="14" width="16.375" style="160" customWidth="1"/>
    <col min="15" max="15" width="14.5" style="160" customWidth="1"/>
    <col min="16" max="16" width="13" style="160" customWidth="1"/>
    <col min="17" max="16384" width="9" style="160"/>
  </cols>
  <sheetData>
    <row r="1" spans="1:23" s="112" customFormat="1" ht="26.25">
      <c r="A1" s="509" t="s">
        <v>76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509"/>
      <c r="O1" s="60"/>
      <c r="P1" s="60"/>
      <c r="Q1" s="60"/>
      <c r="R1" s="76"/>
      <c r="S1" s="76"/>
      <c r="T1" s="76"/>
      <c r="U1" s="76"/>
      <c r="V1" s="76"/>
      <c r="W1" s="76"/>
    </row>
    <row r="2" spans="1:23" s="113" customFormat="1" ht="18.75">
      <c r="A2" s="510" t="s">
        <v>269</v>
      </c>
      <c r="B2" s="510"/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10"/>
      <c r="O2" s="60"/>
      <c r="P2" s="60"/>
      <c r="Q2" s="60"/>
      <c r="R2" s="76"/>
      <c r="S2" s="76"/>
      <c r="T2" s="76"/>
      <c r="U2" s="76"/>
      <c r="V2" s="76"/>
      <c r="W2" s="76"/>
    </row>
    <row r="3" spans="1:23" s="113" customFormat="1" ht="19.5" thickBot="1">
      <c r="A3" s="511" t="s">
        <v>82</v>
      </c>
      <c r="B3" s="511"/>
      <c r="C3" s="511"/>
      <c r="D3" s="511"/>
      <c r="E3" s="511"/>
      <c r="F3" s="511"/>
      <c r="G3" s="511"/>
      <c r="H3" s="511"/>
      <c r="I3" s="511"/>
      <c r="J3" s="511"/>
      <c r="K3" s="511"/>
      <c r="L3" s="511"/>
      <c r="M3" s="511"/>
      <c r="N3" s="511"/>
      <c r="O3" s="60"/>
      <c r="P3" s="60"/>
      <c r="Q3" s="60"/>
      <c r="R3" s="76"/>
      <c r="S3" s="76"/>
      <c r="T3" s="76"/>
      <c r="U3" s="76"/>
      <c r="V3" s="76"/>
      <c r="W3" s="76"/>
    </row>
    <row r="4" spans="1:23" s="114" customFormat="1" ht="21" customHeight="1" thickTop="1">
      <c r="A4" s="559" t="s">
        <v>103</v>
      </c>
      <c r="B4" s="559"/>
      <c r="C4" s="559"/>
      <c r="D4" s="559"/>
      <c r="E4" s="559"/>
      <c r="F4" s="559"/>
      <c r="G4" s="559"/>
      <c r="H4" s="559"/>
      <c r="I4" s="559"/>
      <c r="J4" s="559"/>
      <c r="K4" s="559"/>
      <c r="L4" s="559"/>
      <c r="M4" s="559"/>
      <c r="N4" s="559"/>
      <c r="O4" s="60"/>
      <c r="P4" s="60"/>
      <c r="Q4" s="60"/>
      <c r="R4" s="76"/>
      <c r="S4" s="76"/>
      <c r="T4" s="76"/>
      <c r="U4" s="76"/>
      <c r="V4" s="76"/>
      <c r="W4" s="76"/>
    </row>
    <row r="5" spans="1:23" s="157" customFormat="1" ht="36" customHeight="1" thickBot="1">
      <c r="A5" s="115" t="s">
        <v>36</v>
      </c>
      <c r="G5" s="158"/>
      <c r="M5" s="118" t="s">
        <v>90</v>
      </c>
      <c r="N5" s="129">
        <f ca="1">TODAY()</f>
        <v>45954</v>
      </c>
      <c r="O5" s="60"/>
      <c r="P5" s="60"/>
      <c r="Q5" s="60"/>
      <c r="R5" s="76"/>
      <c r="S5" s="76"/>
      <c r="T5" s="76"/>
      <c r="U5" s="76"/>
      <c r="V5" s="76"/>
      <c r="W5" s="76"/>
    </row>
    <row r="6" spans="1:23" s="76" customFormat="1" ht="25.5">
      <c r="A6" s="365" t="s">
        <v>1</v>
      </c>
      <c r="B6" s="474" t="s">
        <v>48</v>
      </c>
      <c r="C6" s="560" t="s">
        <v>61</v>
      </c>
      <c r="D6" s="561"/>
      <c r="E6" s="441" t="s">
        <v>47</v>
      </c>
      <c r="F6" s="441" t="s">
        <v>33</v>
      </c>
      <c r="G6" s="441" t="s">
        <v>123</v>
      </c>
      <c r="H6" s="441" t="s">
        <v>50</v>
      </c>
      <c r="I6" s="441" t="s">
        <v>162</v>
      </c>
      <c r="J6" s="441" t="s">
        <v>163</v>
      </c>
      <c r="K6" s="441" t="s">
        <v>164</v>
      </c>
      <c r="L6" s="562" t="s">
        <v>41</v>
      </c>
      <c r="M6" s="562"/>
      <c r="N6" s="366" t="s">
        <v>85</v>
      </c>
      <c r="O6" s="60"/>
      <c r="P6" s="60"/>
      <c r="Q6" s="60"/>
    </row>
    <row r="7" spans="1:23" s="76" customFormat="1" ht="18.75" customHeight="1">
      <c r="A7" s="367" t="s">
        <v>232</v>
      </c>
      <c r="B7" s="359" t="s">
        <v>233</v>
      </c>
      <c r="C7" s="359" t="s">
        <v>138</v>
      </c>
      <c r="D7" s="252">
        <v>45964</v>
      </c>
      <c r="E7" s="252">
        <v>45967</v>
      </c>
      <c r="F7" s="360" t="s">
        <v>290</v>
      </c>
      <c r="G7" s="252">
        <v>45984</v>
      </c>
      <c r="H7" s="252">
        <v>45988</v>
      </c>
      <c r="I7" s="252">
        <v>45989</v>
      </c>
      <c r="J7" s="252">
        <v>46002</v>
      </c>
      <c r="K7" s="252">
        <v>45989</v>
      </c>
      <c r="L7" s="361" t="s">
        <v>160</v>
      </c>
      <c r="M7" s="362">
        <v>45961</v>
      </c>
      <c r="N7" s="531" t="s">
        <v>121</v>
      </c>
      <c r="O7" s="60"/>
      <c r="P7" s="60"/>
      <c r="Q7" s="60"/>
    </row>
    <row r="8" spans="1:23" s="76" customFormat="1" ht="19.5" customHeight="1">
      <c r="A8" s="368" t="s">
        <v>291</v>
      </c>
      <c r="B8" s="363" t="s">
        <v>292</v>
      </c>
      <c r="C8" s="359" t="s">
        <v>138</v>
      </c>
      <c r="D8" s="94">
        <v>45971</v>
      </c>
      <c r="E8" s="252">
        <v>45974</v>
      </c>
      <c r="F8" s="364" t="s">
        <v>293</v>
      </c>
      <c r="G8" s="94">
        <v>45991</v>
      </c>
      <c r="H8" s="94">
        <v>45995</v>
      </c>
      <c r="I8" s="94">
        <v>45996</v>
      </c>
      <c r="J8" s="94">
        <v>46009</v>
      </c>
      <c r="K8" s="94">
        <v>45996</v>
      </c>
      <c r="L8" s="361" t="s">
        <v>160</v>
      </c>
      <c r="M8" s="362">
        <v>45968</v>
      </c>
      <c r="N8" s="531"/>
      <c r="O8" s="60"/>
      <c r="P8" s="60"/>
      <c r="Q8" s="60"/>
    </row>
    <row r="9" spans="1:23" s="76" customFormat="1" ht="19.5" customHeight="1">
      <c r="A9" s="368" t="s">
        <v>232</v>
      </c>
      <c r="B9" s="363" t="s">
        <v>294</v>
      </c>
      <c r="C9" s="359" t="s">
        <v>138</v>
      </c>
      <c r="D9" s="94">
        <v>45978</v>
      </c>
      <c r="E9" s="252">
        <v>45981</v>
      </c>
      <c r="F9" s="364" t="s">
        <v>295</v>
      </c>
      <c r="G9" s="94">
        <v>45998</v>
      </c>
      <c r="H9" s="94">
        <v>46002</v>
      </c>
      <c r="I9" s="94">
        <v>46003</v>
      </c>
      <c r="J9" s="94">
        <v>46016</v>
      </c>
      <c r="K9" s="94">
        <v>46003</v>
      </c>
      <c r="L9" s="361" t="s">
        <v>160</v>
      </c>
      <c r="M9" s="362">
        <v>45975</v>
      </c>
      <c r="N9" s="531"/>
      <c r="O9" s="60"/>
      <c r="P9" s="60"/>
      <c r="Q9" s="60"/>
    </row>
    <row r="10" spans="1:23" s="76" customFormat="1" ht="19.5" customHeight="1">
      <c r="A10" s="368" t="s">
        <v>291</v>
      </c>
      <c r="B10" s="363" t="s">
        <v>296</v>
      </c>
      <c r="C10" s="359" t="s">
        <v>138</v>
      </c>
      <c r="D10" s="94">
        <v>45985</v>
      </c>
      <c r="E10" s="252">
        <v>45988</v>
      </c>
      <c r="F10" s="364" t="s">
        <v>297</v>
      </c>
      <c r="G10" s="94">
        <v>46005</v>
      </c>
      <c r="H10" s="94">
        <v>46009</v>
      </c>
      <c r="I10" s="94">
        <v>46010</v>
      </c>
      <c r="J10" s="94">
        <v>46023</v>
      </c>
      <c r="K10" s="94">
        <v>46010</v>
      </c>
      <c r="L10" s="361" t="s">
        <v>160</v>
      </c>
      <c r="M10" s="362">
        <v>45982</v>
      </c>
      <c r="N10" s="531"/>
      <c r="O10" s="60"/>
      <c r="P10" s="60"/>
      <c r="Q10" s="60"/>
    </row>
    <row r="11" spans="1:23" s="76" customFormat="1" ht="19.5" customHeight="1" thickBot="1">
      <c r="A11" s="369" t="s">
        <v>232</v>
      </c>
      <c r="B11" s="370" t="s">
        <v>298</v>
      </c>
      <c r="C11" s="371" t="s">
        <v>138</v>
      </c>
      <c r="D11" s="142">
        <v>45992</v>
      </c>
      <c r="E11" s="372">
        <v>45995</v>
      </c>
      <c r="F11" s="373" t="s">
        <v>299</v>
      </c>
      <c r="G11" s="142">
        <v>46015</v>
      </c>
      <c r="H11" s="142">
        <v>46016</v>
      </c>
      <c r="I11" s="142">
        <v>46017</v>
      </c>
      <c r="J11" s="142">
        <v>46030</v>
      </c>
      <c r="K11" s="142">
        <v>46017</v>
      </c>
      <c r="L11" s="374" t="s">
        <v>160</v>
      </c>
      <c r="M11" s="375">
        <v>45989</v>
      </c>
      <c r="N11" s="532"/>
      <c r="O11" s="60"/>
      <c r="P11" s="60"/>
      <c r="Q11" s="60"/>
    </row>
    <row r="12" spans="1:23" s="76" customFormat="1" ht="12.75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</row>
    <row r="13" spans="1:23" s="76" customFormat="1" ht="12.75">
      <c r="A13" s="159" t="s">
        <v>88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</row>
    <row r="14" spans="1:23" s="76" customFormat="1" ht="12.75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</row>
    <row r="15" spans="1:23" s="76" customFormat="1" ht="12.75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</row>
    <row r="16" spans="1:23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</row>
  </sheetData>
  <mergeCells count="7">
    <mergeCell ref="N7:N11"/>
    <mergeCell ref="A1:N1"/>
    <mergeCell ref="A2:N2"/>
    <mergeCell ref="A3:N3"/>
    <mergeCell ref="A4:N4"/>
    <mergeCell ref="C6:D6"/>
    <mergeCell ref="L6:M6"/>
  </mergeCells>
  <phoneticPr fontId="2" type="noConversion"/>
  <hyperlinks>
    <hyperlink ref="A5" location="INDEX!A1" display="BACK TO INDEX" xr:uid="{00000000-0004-0000-0700-000000000000}"/>
  </hyperlinks>
  <pageMargins left="0.5" right="0.25" top="0.75" bottom="0" header="0.5" footer="0.5"/>
  <pageSetup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</vt:i4>
      </vt:variant>
    </vt:vector>
  </HeadingPairs>
  <TitlesOfParts>
    <vt:vector size="20" baseType="lpstr">
      <vt:lpstr>INDEX</vt:lpstr>
      <vt:lpstr>HAIPHONG</vt:lpstr>
      <vt:lpstr>TAIWAN</vt:lpstr>
      <vt:lpstr>USA</vt:lpstr>
      <vt:lpstr>CHINA- HONGKONG</vt:lpstr>
      <vt:lpstr>KOREA</vt:lpstr>
      <vt:lpstr>MYANMAR</vt:lpstr>
      <vt:lpstr>JAPAN</vt:lpstr>
      <vt:lpstr>AUSTRALIA</vt:lpstr>
      <vt:lpstr>SINGAPORE</vt:lpstr>
      <vt:lpstr>CANADA</vt:lpstr>
      <vt:lpstr>THAILAND</vt:lpstr>
      <vt:lpstr>EU</vt:lpstr>
      <vt:lpstr>PHILIPPINES</vt:lpstr>
      <vt:lpstr>INDONESIA</vt:lpstr>
      <vt:lpstr>INDIA</vt:lpstr>
      <vt:lpstr>PHNOMPENH</vt:lpstr>
      <vt:lpstr>MALAYSIA</vt:lpstr>
      <vt:lpstr>DNN-JAPAN</vt:lpstr>
      <vt:lpstr>JAPAN!Print_Area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KVI fwd.booking02</cp:lastModifiedBy>
  <cp:lastPrinted>2021-04-16T09:33:36Z</cp:lastPrinted>
  <dcterms:created xsi:type="dcterms:W3CDTF">2006-08-03T07:06:16Z</dcterms:created>
  <dcterms:modified xsi:type="dcterms:W3CDTF">2025-10-24T07:09:04Z</dcterms:modified>
</cp:coreProperties>
</file>