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5\THANG 04\"/>
    </mc:Choice>
  </mc:AlternateContent>
  <xr:revisionPtr revIDLastSave="0" documentId="13_ncr:1_{98AD9EC2-EE23-4C48-B6AF-578FC59D497A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state="hidden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JAPAN!$A$6:$L$24</definedName>
    <definedName name="_xlnm.Print_Area" localSheetId="7">JAPAN!$A$1:$M$52</definedName>
  </definedNames>
  <calcPr calcId="191029"/>
</workbook>
</file>

<file path=xl/calcChain.xml><?xml version="1.0" encoding="utf-8"?>
<calcChain xmlns="http://schemas.openxmlformats.org/spreadsheetml/2006/main">
  <c r="G19" i="8" l="1"/>
  <c r="G23" i="8"/>
  <c r="H15" i="8"/>
  <c r="G15" i="8"/>
  <c r="F13" i="8"/>
  <c r="E13" i="8"/>
  <c r="L10" i="8" l="1"/>
  <c r="K10" i="8" s="1"/>
  <c r="H23" i="8"/>
  <c r="H19" i="8"/>
  <c r="H14" i="8"/>
  <c r="G14" i="8"/>
  <c r="H10" i="8"/>
  <c r="G10" i="8"/>
  <c r="G9" i="8"/>
  <c r="C15" i="8"/>
  <c r="C10" i="8"/>
  <c r="L15" i="8"/>
  <c r="K15" i="8" s="1"/>
  <c r="L8" i="8"/>
  <c r="L9" i="8"/>
  <c r="L11" i="8"/>
  <c r="K11" i="8" s="1"/>
  <c r="L12" i="8"/>
  <c r="K12" i="8" s="1"/>
  <c r="L13" i="8"/>
  <c r="K13" i="8" s="1"/>
  <c r="L14" i="8"/>
  <c r="K14" i="8" s="1"/>
  <c r="L16" i="8"/>
  <c r="K16" i="8" s="1"/>
  <c r="L17" i="8"/>
  <c r="K17" i="8" s="1"/>
  <c r="L18" i="8"/>
  <c r="K18" i="8" s="1"/>
  <c r="L19" i="8"/>
  <c r="K19" i="8" s="1"/>
  <c r="L20" i="8"/>
  <c r="K20" i="8" s="1"/>
  <c r="L21" i="8"/>
  <c r="K21" i="8" s="1"/>
  <c r="L22" i="8"/>
  <c r="K22" i="8" s="1"/>
  <c r="L23" i="8"/>
  <c r="K23" i="8" s="1"/>
  <c r="L24" i="8"/>
  <c r="K24" i="8" s="1"/>
  <c r="L7" i="8"/>
  <c r="H9" i="8" l="1"/>
  <c r="F22" i="8"/>
  <c r="F21" i="8"/>
  <c r="E22" i="8"/>
  <c r="E21" i="8"/>
  <c r="F18" i="8"/>
  <c r="F17" i="8"/>
  <c r="E18" i="8"/>
  <c r="E17" i="8"/>
  <c r="F12" i="8"/>
  <c r="E12" i="8"/>
  <c r="F7" i="8"/>
  <c r="E7" i="8"/>
  <c r="C11" i="8" l="1"/>
  <c r="F8" i="8"/>
  <c r="E8" i="8"/>
  <c r="C7" i="8" l="1"/>
  <c r="C9" i="8"/>
  <c r="C13" i="8"/>
  <c r="C14" i="8"/>
  <c r="C12" i="8"/>
  <c r="C16" i="8"/>
  <c r="C18" i="8"/>
  <c r="C19" i="8"/>
  <c r="C17" i="8"/>
  <c r="C20" i="8"/>
  <c r="C22" i="8"/>
  <c r="C23" i="8"/>
  <c r="C21" i="8"/>
  <c r="C24" i="8"/>
  <c r="I24" i="8"/>
  <c r="I20" i="8"/>
  <c r="I16" i="8"/>
  <c r="K7" i="8"/>
  <c r="K9" i="8"/>
  <c r="K8" i="8"/>
  <c r="C8" i="8" l="1"/>
  <c r="I6" i="22" l="1"/>
  <c r="P6" i="10" l="1"/>
  <c r="H5" i="21"/>
  <c r="O5" i="11"/>
  <c r="I6" i="5"/>
  <c r="J6" i="1"/>
  <c r="H6" i="3"/>
  <c r="I5" i="20"/>
  <c r="K7" i="19"/>
  <c r="H6" i="14"/>
  <c r="I6" i="6"/>
  <c r="G6" i="4"/>
  <c r="J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<sst xmlns="http://schemas.openxmlformats.org/spreadsheetml/2006/main" count="969" uniqueCount="387">
  <si>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</si>
  <si>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</si>
  <si>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</si>
  <si>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</si>
  <si>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</si>
  <si>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</si>
  <si>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</si>
  <si>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</si>
  <si>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</si>
  <si>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</si>
  <si>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</si>
  <si>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</si>
  <si>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</si>
  <si>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</si>
  <si>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</si>
  <si>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</si>
  <si>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</si>
  <si>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</si>
  <si>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</si>
  <si>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</si>
  <si>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</si>
  <si>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</si>
  <si>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</si>
  <si>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</si>
  <si>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</si>
  <si>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</si>
  <si>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</si>
  <si>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</si>
  <si>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</si>
  <si>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</si>
  <si>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</si>
  <si>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</si>
  <si>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</si>
  <si>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</si>
  <si>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</si>
  <si>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</si>
  <si>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</si>
  <si>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</si>
  <si>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</si>
  <si>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</si>
  <si>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</si>
  <si>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</si>
  <si>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</si>
  <si>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</si>
  <si>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</si>
  <si>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</si>
  <si>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</si>
  <si>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</si>
  <si>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</si>
  <si>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</si>
  <si>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</si>
  <si>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</si>
  <si>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</si>
  <si>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</si>
  <si>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</si>
  <si>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</si>
  <si>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</si>
  <si>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</si>
  <si>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</si>
  <si>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</si>
  <si>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</si>
  <si>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</si>
  <si>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</si>
  <si>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</si>
  <si>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</si>
  <si>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</si>
  <si>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</si>
  <si>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</si>
  <si>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</si>
  <si>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</si>
  <si>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</si>
  <si>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</si>
  <si>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</si>
  <si>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</si>
  <si>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</si>
  <si>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</si>
  <si>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</si>
  <si>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</si>
  <si>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</si>
  <si>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</si>
  <si>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</si>
  <si>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</si>
  <si>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</si>
  <si>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</si>
  <si>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</si>
  <si>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</si>
  <si>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</si>
  <si>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</si>
  <si>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</si>
  <si>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</si>
  <si>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</si>
  <si>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</si>
  <si>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</si>
  <si>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</si>
  <si>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</si>
  <si>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</si>
  <si>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</si>
  <si>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</si>
  <si>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</si>
  <si>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</si>
  <si>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</si>
  <si>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</si>
  <si>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</si>
  <si>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</si>
  <si>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</si>
  <si>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</si>
  <si>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</si>
  <si>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</si>
  <si>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</si>
  <si>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</si>
  <si>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</si>
  <si>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</si>
  <si>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</si>
  <si>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</si>
  <si>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</si>
  <si>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</si>
  <si>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</si>
  <si>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</si>
  <si>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</si>
  <si>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</si>
  <si>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</si>
  <si>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</si>
  <si>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</si>
  <si>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</si>
  <si>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</si>
  <si>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</si>
  <si>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</si>
  <si>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</si>
  <si>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</si>
  <si>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</si>
  <si>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</si>
  <si>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</si>
  <si>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</si>
  <si>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</si>
  <si>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</si>
  <si>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</si>
  <si>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</si>
  <si>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</si>
  <si>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</si>
  <si>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</si>
  <si>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</si>
  <si>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</si>
  <si>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</si>
  <si>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</si>
  <si>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</si>
  <si>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</si>
  <si>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</si>
  <si>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</si>
  <si>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</si>
  <si>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</si>
  <si>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</si>
  <si>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</si>
  <si>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</si>
  <si>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</si>
  <si>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</si>
  <si>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</si>
  <si>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</si>
  <si>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</si>
  <si>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</si>
  <si>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</si>
  <si>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 xml:space="preserve">CALLAO BRIDGE  </t>
  </si>
  <si>
    <t>WED</t>
  </si>
  <si>
    <t>WAN HAI 287</t>
  </si>
  <si>
    <t>10:00 FRI</t>
  </si>
  <si>
    <t>DONGJIN CONFIDENT</t>
  </si>
  <si>
    <t>CAPE FAWLEY</t>
  </si>
  <si>
    <t>SAWASDEE SIRIUS</t>
  </si>
  <si>
    <t>11:00 FRI</t>
  </si>
  <si>
    <t>15:00 MON</t>
  </si>
  <si>
    <t>ETA 
BNE</t>
  </si>
  <si>
    <t>ETA 
ADE</t>
  </si>
  <si>
    <t>ETA 
FRE</t>
  </si>
  <si>
    <t>ETA SIN</t>
  </si>
  <si>
    <t>AN HAI</t>
  </si>
  <si>
    <t>ICD TRANSIMEX
WAREHOUSE NO.40</t>
  </si>
  <si>
    <t>WAN HAI 283</t>
  </si>
  <si>
    <t>WAN HAI 288</t>
  </si>
  <si>
    <t xml:space="preserve">ICD TRANSIMEX
 WAREHOUSE 40
( DEST: YOK, TYO, UKB, OSA)
CAT LAI 
WAREHOUSE 1
GATE 11 
( DEST: NGO)
</t>
  </si>
  <si>
    <t>ETA
OSA
(6-7 days)</t>
  </si>
  <si>
    <t>ETA
UKB
( 7-8days)</t>
  </si>
  <si>
    <t>HOCHIMINH - MYANMAR SERVICE</t>
  </si>
  <si>
    <t>ETA
PKL</t>
  </si>
  <si>
    <t xml:space="preserve">CONNECTING VESSEL </t>
  </si>
  <si>
    <t>ETD PKL</t>
  </si>
  <si>
    <t>NYK PAULA</t>
  </si>
  <si>
    <t>ETA
TYO
(7-8days)</t>
  </si>
  <si>
    <t>ETA
YOK
(12-13 days)</t>
  </si>
  <si>
    <t>WAN HAI 296</t>
  </si>
  <si>
    <t>INTERASIA VISION</t>
  </si>
  <si>
    <t>VIETSUN FORTUNE</t>
  </si>
  <si>
    <t>ARICA BRIDGE</t>
  </si>
  <si>
    <t>WAN HAI 291</t>
  </si>
  <si>
    <t>VIETSUN HARMONY</t>
  </si>
  <si>
    <t>DIRECT</t>
  </si>
  <si>
    <t>INTERASIA PURSUIT</t>
  </si>
  <si>
    <t>ZHONG GU NAN HAI</t>
  </si>
  <si>
    <t>WAN HAI 292</t>
  </si>
  <si>
    <t>VIETSUN DYNAMIC</t>
  </si>
  <si>
    <t>PEGASUS PROTO</t>
  </si>
  <si>
    <t>INTERASIA ADVANCE</t>
  </si>
  <si>
    <t>2502N</t>
  </si>
  <si>
    <t>16:00 MON</t>
  </si>
  <si>
    <t xml:space="preserve">STARSHIP JUPITER </t>
  </si>
  <si>
    <t>SINAR SUNDA</t>
  </si>
  <si>
    <t>PANCON BRIDGE</t>
  </si>
  <si>
    <t>POS HOCHIMINH</t>
  </si>
  <si>
    <t xml:space="preserve">AN HAI </t>
  </si>
  <si>
    <t>N084</t>
  </si>
  <si>
    <t>V.267N</t>
  </si>
  <si>
    <t>N050</t>
  </si>
  <si>
    <t xml:space="preserve">KMTC XIAMEN </t>
  </si>
  <si>
    <t xml:space="preserve">BALTRUM </t>
  </si>
  <si>
    <t>NEWPORT CYPRESS 89</t>
  </si>
  <si>
    <t>NEWPORT CYPRESS 90</t>
  </si>
  <si>
    <t>WAN HAI 373</t>
  </si>
  <si>
    <t>WAN HAI 359</t>
  </si>
  <si>
    <t xml:space="preserve">SINAR SUNDA </t>
  </si>
  <si>
    <t>16.00 MON</t>
  </si>
  <si>
    <t>16.00 THU</t>
  </si>
  <si>
    <t>N085</t>
  </si>
  <si>
    <t>V.268N</t>
  </si>
  <si>
    <t>V.254N</t>
  </si>
  <si>
    <t>V.2507N</t>
  </si>
  <si>
    <t>2503N</t>
  </si>
  <si>
    <t>N022</t>
  </si>
  <si>
    <t>N306</t>
  </si>
  <si>
    <t xml:space="preserve">SITC HEBEI </t>
  </si>
  <si>
    <t>2510N</t>
  </si>
  <si>
    <t>KMTC XIAMEN</t>
  </si>
  <si>
    <t>ETD CAT LAI</t>
  </si>
  <si>
    <t>CONECTING VESSEL</t>
  </si>
  <si>
    <t xml:space="preserve">DIRECT </t>
  </si>
  <si>
    <t>ULSAN VOYAGER    2505W</t>
  </si>
  <si>
    <t>STARSHIP JUPITER</t>
  </si>
  <si>
    <t>187S</t>
  </si>
  <si>
    <t>AS CARLOTTA</t>
  </si>
  <si>
    <t>V.508N</t>
  </si>
  <si>
    <t xml:space="preserve">ACX PERAL </t>
  </si>
  <si>
    <t>V.271N</t>
  </si>
  <si>
    <t>V.307N</t>
  </si>
  <si>
    <t>BRIGHT SAKURA</t>
  </si>
  <si>
    <t>V.001N</t>
  </si>
  <si>
    <t>X-PRESS KAILASH</t>
  </si>
  <si>
    <t>V.2506N</t>
  </si>
  <si>
    <t>TS DALIAN</t>
  </si>
  <si>
    <t>V.019N</t>
  </si>
  <si>
    <t>V.509N</t>
  </si>
  <si>
    <t xml:space="preserve">WAN HAI 331 </t>
  </si>
  <si>
    <t>V.009N</t>
  </si>
  <si>
    <t>V.2508</t>
  </si>
  <si>
    <t>V.255N</t>
  </si>
  <si>
    <t>V.016N</t>
  </si>
  <si>
    <t>SITC HANSHIN</t>
  </si>
  <si>
    <t xml:space="preserve">SITC CHANGDE </t>
  </si>
  <si>
    <t>AMOUREUX</t>
  </si>
  <si>
    <t>SAWASDEE DENEB</t>
  </si>
  <si>
    <t>16.00 WED</t>
  </si>
  <si>
    <t>SKY IRIS</t>
  </si>
  <si>
    <t>16.00 TUE</t>
  </si>
  <si>
    <t xml:space="preserve">KMTC ULSAN </t>
  </si>
  <si>
    <t>ETA -RGN(MIP PORT)</t>
  </si>
  <si>
    <t>EVER OMNI</t>
  </si>
  <si>
    <t>N086</t>
  </si>
  <si>
    <t>11:00 SAT</t>
  </si>
  <si>
    <t>N051</t>
  </si>
  <si>
    <t>WAN HAI 358</t>
  </si>
  <si>
    <t>N087</t>
  </si>
  <si>
    <t>145</t>
  </si>
  <si>
    <t>OOCL YOKOHAMA 200S</t>
  </si>
  <si>
    <t xml:space="preserve">YM CONTINENT </t>
  </si>
  <si>
    <t>RACHA BHUM</t>
  </si>
  <si>
    <t>YM CONTINENT</t>
  </si>
  <si>
    <t xml:space="preserve"> N043</t>
  </si>
  <si>
    <t>067N</t>
  </si>
  <si>
    <t>N075</t>
  </si>
  <si>
    <t>193N</t>
  </si>
  <si>
    <t>N307</t>
  </si>
  <si>
    <t xml:space="preserve"> 068N</t>
  </si>
  <si>
    <t>209W</t>
  </si>
  <si>
    <t>230W</t>
  </si>
  <si>
    <t>225W</t>
  </si>
  <si>
    <t>272W</t>
  </si>
  <si>
    <t>293W</t>
  </si>
  <si>
    <t>017</t>
  </si>
  <si>
    <t>146</t>
  </si>
  <si>
    <t>018</t>
  </si>
  <si>
    <t>147</t>
  </si>
  <si>
    <t>KOTA LARIS V.088S</t>
  </si>
  <si>
    <t>OOCL HOUSTON V.207S</t>
  </si>
  <si>
    <t>COSCO ADEN V.131S</t>
  </si>
  <si>
    <t>KOTA LAMBAI V.177S</t>
  </si>
  <si>
    <t xml:space="preserve">INTERASIA ADVANCE </t>
  </si>
  <si>
    <t>N010</t>
  </si>
  <si>
    <t>N023</t>
  </si>
  <si>
    <t>MILD ORCHID</t>
  </si>
  <si>
    <t>2513N</t>
  </si>
  <si>
    <t>HONG AN</t>
  </si>
  <si>
    <t>2511N</t>
  </si>
  <si>
    <t xml:space="preserve"> 2516N</t>
  </si>
  <si>
    <t>2512N</t>
  </si>
  <si>
    <t>WAN HAI 335</t>
  </si>
  <si>
    <t>016N</t>
  </si>
  <si>
    <t xml:space="preserve"> 067N</t>
  </si>
  <si>
    <t xml:space="preserve"> RACHA BHUM</t>
  </si>
  <si>
    <t> 193N</t>
  </si>
  <si>
    <t xml:space="preserve"> 017N</t>
  </si>
  <si>
    <t xml:space="preserve">TENDER SOUL 005W </t>
  </si>
  <si>
    <t xml:space="preserve">	SITC CEBU 2505W</t>
  </si>
  <si>
    <t xml:space="preserve">	ZHONG GU YING KOU 2516W</t>
  </si>
  <si>
    <t>10:00 SAT</t>
  </si>
  <si>
    <t>KMTC SURABAYA</t>
  </si>
  <si>
    <t xml:space="preserve">INCHEON VOYAGER  </t>
  </si>
  <si>
    <t>2503S</t>
  </si>
  <si>
    <t>043S</t>
  </si>
  <si>
    <t>188S</t>
  </si>
  <si>
    <t>044S</t>
  </si>
  <si>
    <t>189S</t>
  </si>
  <si>
    <t>SITC XINGDE</t>
  </si>
  <si>
    <t>V.2509N</t>
  </si>
  <si>
    <t>POS SINGAPORE</t>
  </si>
  <si>
    <t>15:00 FRI</t>
  </si>
  <si>
    <t>15:00 TUE</t>
  </si>
  <si>
    <t>KMTC KEELUNG</t>
  </si>
  <si>
    <t>0131</t>
  </si>
  <si>
    <t>10:00 TUE</t>
  </si>
  <si>
    <t>KMTC BANGKOK</t>
  </si>
  <si>
    <t>STARSHIP URSA</t>
  </si>
  <si>
    <t>NYK ISABEL</t>
  </si>
  <si>
    <t>1045N</t>
  </si>
  <si>
    <t>2504N</t>
  </si>
  <si>
    <t>0130N</t>
  </si>
  <si>
    <t>0169N</t>
  </si>
  <si>
    <t>2505N</t>
  </si>
  <si>
    <t>0131N</t>
  </si>
  <si>
    <t>WAN HAI 362</t>
  </si>
  <si>
    <t>S014</t>
  </si>
  <si>
    <t>WAN HAI 290</t>
  </si>
  <si>
    <t>S068</t>
  </si>
  <si>
    <t>S025</t>
  </si>
  <si>
    <t>WAN HAI 293</t>
  </si>
  <si>
    <t>S072</t>
  </si>
  <si>
    <t>S015</t>
  </si>
  <si>
    <t xml:space="preserve"> 188S</t>
  </si>
  <si>
    <t>043</t>
  </si>
  <si>
    <t>SINAR SUNDAR</t>
  </si>
  <si>
    <t>044</t>
  </si>
  <si>
    <t>045</t>
  </si>
  <si>
    <t>HOLIDAY- OMIT</t>
  </si>
  <si>
    <t>SAWASDEE SHANGHAI / 2504S</t>
  </si>
  <si>
    <t>SKY ORION / 2505S</t>
  </si>
  <si>
    <t>SAWASDEE XIAMEN / 2504S</t>
  </si>
  <si>
    <t>SAWASDEE SHANGHAI / 2505S</t>
  </si>
  <si>
    <t>ULSAN VOYAGER / 2505W</t>
  </si>
  <si>
    <t>SAWASDEE DENEB / 2504S</t>
  </si>
  <si>
    <t xml:space="preserve">  DONGJIN CONFIDENT / 0131S</t>
  </si>
  <si>
    <t>INCHEON VOYAGER / 2503S</t>
  </si>
  <si>
    <t>YM CONSTANCY</t>
  </si>
  <si>
    <t>049B</t>
  </si>
  <si>
    <t>N052</t>
  </si>
  <si>
    <t>N015</t>
  </si>
  <si>
    <t>037B</t>
  </si>
  <si>
    <t>N088</t>
  </si>
  <si>
    <t>N026</t>
  </si>
  <si>
    <t>N053</t>
  </si>
  <si>
    <t>SPIL NIRMALA</t>
  </si>
  <si>
    <t>090B</t>
  </si>
  <si>
    <t>OOCL IRIS</t>
  </si>
  <si>
    <t>OOCL SINGAPORE</t>
  </si>
  <si>
    <t>COSCO SHIPPING PEONY</t>
  </si>
  <si>
    <t xml:space="preserve">OOCL BANGKOK </t>
  </si>
  <si>
    <t>002E</t>
  </si>
  <si>
    <t>058E</t>
  </si>
  <si>
    <t>033E</t>
  </si>
  <si>
    <t>064E</t>
  </si>
  <si>
    <t xml:space="preserve">ONE TRUTH </t>
  </si>
  <si>
    <t>ONE INNOVATION</t>
  </si>
  <si>
    <t>ONE TRADITON</t>
  </si>
  <si>
    <t xml:space="preserve">ONE INGENUITY </t>
  </si>
  <si>
    <t>027W</t>
  </si>
  <si>
    <t>007W</t>
  </si>
  <si>
    <t>026W</t>
  </si>
  <si>
    <t>005W</t>
  </si>
  <si>
    <t>N048</t>
  </si>
  <si>
    <t>N040</t>
  </si>
  <si>
    <t>N079</t>
  </si>
  <si>
    <t>N049</t>
  </si>
  <si>
    <t>N041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</si>
</sst>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_)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Dien Hong V.0&quot;##&quot;-98&quot;"/>
    <numFmt numFmtId="175" formatCode="_-* #,##0.00_-;\-* #,##0.00_-;_-* &quot;-&quot;??_-;_-@_-"/>
    <numFmt numFmtId="176" formatCode="&quot;$&quot;#,##0\ ;&quot;($&quot;#,##0\)"/>
    <numFmt numFmtId="177" formatCode="&quot;CAPE &quot;"/>
    <numFmt numFmtId="178" formatCode="\$#,##0\ ;&quot;($&quot;#,##0\)"/>
    <numFmt numFmtId="179" formatCode="[$-409]h:mm\ AM/PM;@"/>
    <numFmt numFmtId="180" formatCode="_(* #,##0.00_);_(* \(#,##0.00\);_(* \-??_);_(@_)"/>
    <numFmt numFmtId="181" formatCode="[$€-C07]\ #,##0"/>
    <numFmt numFmtId="182" formatCode="_-* #,##0_-;\-* #,##0_-;_-* &quot;-&quot;_-;_-@_-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mm/dd/yy"/>
    <numFmt numFmtId="186" formatCode="#,##0;\-#,##0;&quot;-&quot;"/>
    <numFmt numFmtId="187" formatCode="#,##0;[Red]&quot;-&quot;#,##0"/>
    <numFmt numFmtId="188" formatCode="#,##0.00;[Red]&quot;-&quot;#,##0.00"/>
    <numFmt numFmtId="189" formatCode="_-&quot;NT$&quot;* #,##0.00_-;\-&quot;NT$&quot;* #,##0.00_-;_-&quot;NT$&quot;* &quot;-&quot;??_-;_-@_-"/>
    <numFmt numFmtId="190" formatCode="_-&quot;NT$&quot;* #,##0_-;\-&quot;NT$&quot;* #,##0_-;_-&quot;NT$&quot;* &quot;-&quot;_-;_-@_-"/>
    <numFmt numFmtId="191" formatCode="&quot;$&quot;#,##0\ ;\(&quot;$&quot;#,##0\)"/>
    <numFmt numFmtId="192" formatCode="&quot;CAPE&quot;\ ####"/>
    <numFmt numFmtId="193" formatCode="0.0"/>
    <numFmt numFmtId="194" formatCode="0.000"/>
    <numFmt numFmtId="195" formatCode="_ * #,##0_)&quot;$&quot;_ ;_ * \(#,##0\)&quot;$&quot;_ ;_ * &quot;-&quot;_)&quot;$&quot;_ ;_ @_ "/>
    <numFmt numFmtId="196" formatCode="_ * #,##0_)_$_ ;_ * \(#,##0\)_$_ ;_ * &quot;-&quot;_)_$_ ;_ @_ "/>
    <numFmt numFmtId="197" formatCode="_ * #,##0.00_)&quot;$&quot;_ ;_ * \(#,##0.00\)&quot;$&quot;_ ;_ * &quot;-&quot;??_)&quot;$&quot;_ ;_ @_ "/>
    <numFmt numFmtId="198" formatCode="_ * #,##0.00_)_$_ ;_ * \(#,##0.00\)_$_ ;_ * &quot;-&quot;??_)_$_ ;_ @_ "/>
    <numFmt numFmtId="199" formatCode="_ * #,##0_ ;_ * \-#,##0_ ;_ * &quot;-&quot;_ ;_ @_ "/>
    <numFmt numFmtId="200" formatCode="_ * #,##0.00_ ;_ * \-#,##0.00_ ;_ * &quot;-&quot;??_ ;_ @_ "/>
    <numFmt numFmtId="201" formatCode="_ * #,##0.00_)\ &quot;F&quot;_ ;_ * \(#,##0.00\)\ &quot;F&quot;_ ;_ * &quot;-&quot;??_)\ &quot;F&quot;_ ;_ @_ "/>
    <numFmt numFmtId="202" formatCode="_ * #,##0.00_)\ _$_ ;_ * \(#,##0.00\)\ _$_ ;_ * &quot;-&quot;??_)\ _$_ ;_ @_ "/>
    <numFmt numFmtId="203" formatCode="h:mm;@"/>
  </numFmts>
  <fonts count="215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  <font>
      <sz val="10"/>
      <color theme="1" tint="4.9989318521683403E-2"/>
      <name val="Cambria"/>
      <family val="1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59">
    <xf numFmtId="0" fontId="0" fillId="0" borderId="0"/>
    <xf numFmtId="183" fontId="7" fillId="0" borderId="0" applyFont="0" applyFill="0" applyBorder="0" applyAlignment="0" applyProtection="0"/>
    <xf numFmtId="197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199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5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95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" fillId="0" borderId="0"/>
    <xf numFmtId="182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1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6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0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1" fontId="3" fillId="0" borderId="0" applyFont="0" applyFill="0" applyBorder="0" applyAlignment="0" applyProtection="0"/>
    <xf numFmtId="191" fontId="89" fillId="0" borderId="0" applyFont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6" fontId="3" fillId="0" borderId="0" applyFill="0" applyBorder="0" applyProtection="0">
      <alignment vertical="center"/>
    </xf>
    <xf numFmtId="178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6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8" fillId="0" borderId="14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4" fontId="53" fillId="0" borderId="0"/>
    <xf numFmtId="0" fontId="77" fillId="0" borderId="0"/>
    <xf numFmtId="0" fontId="3" fillId="0" borderId="0"/>
    <xf numFmtId="174" fontId="3" fillId="0" borderId="0"/>
    <xf numFmtId="174" fontId="3" fillId="0" borderId="0"/>
    <xf numFmtId="174" fontId="74" fillId="0" borderId="0"/>
    <xf numFmtId="174" fontId="3" fillId="0" borderId="0"/>
    <xf numFmtId="174" fontId="76" fillId="0" borderId="0"/>
    <xf numFmtId="174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1" fontId="110" fillId="0" borderId="0"/>
    <xf numFmtId="181" fontId="110" fillId="0" borderId="0"/>
    <xf numFmtId="181" fontId="104" fillId="0" borderId="0"/>
    <xf numFmtId="181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5" fontId="77" fillId="0" borderId="0" applyNumberFormat="0" applyFill="0" applyBorder="0" applyAlignment="0" applyProtection="0">
      <alignment horizontal="left"/>
    </xf>
    <xf numFmtId="196" fontId="14" fillId="0" borderId="0" applyFont="0" applyFill="0" applyBorder="0" applyAlignment="0" applyProtection="0"/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5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7" fontId="147" fillId="0" borderId="0" applyFont="0" applyFill="0" applyBorder="0" applyAlignment="0" applyProtection="0"/>
    <xf numFmtId="188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5" fontId="101" fillId="0" borderId="0" applyFont="0" applyFill="0" applyBorder="0" applyAlignment="0" applyProtection="0">
      <alignment vertical="center"/>
    </xf>
    <xf numFmtId="182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3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89" fontId="101" fillId="0" borderId="0" applyFont="0" applyFill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0" fontId="147" fillId="0" borderId="0" applyFont="0" applyFill="0" applyBorder="0" applyAlignment="0" applyProtection="0"/>
    <xf numFmtId="169" fontId="147" fillId="0" borderId="0" applyFont="0" applyFill="0" applyBorder="0" applyAlignment="0" applyProtection="0"/>
  </cellStyleXfs>
  <cellXfs count="64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67" fontId="185" fillId="0" borderId="11" xfId="764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2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0" fontId="185" fillId="0" borderId="29" xfId="0" applyFont="1" applyFill="1" applyBorder="1" applyAlignment="1">
      <alignment horizontal="center" vertical="center"/>
    </xf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79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7" fontId="185" fillId="0" borderId="29" xfId="764" applyNumberFormat="1" applyFont="1" applyFill="1" applyBorder="1" applyAlignment="1">
      <alignment horizontal="center" vertical="center"/>
    </xf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7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167" fontId="96" fillId="0" borderId="29" xfId="764" applyNumberFormat="1" applyFont="1" applyFill="1" applyBorder="1" applyAlignment="1">
      <alignment horizontal="center" vertical="center"/>
    </xf>
    <xf numFmtId="167" fontId="185" fillId="0" borderId="11" xfId="764" quotePrefix="1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7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7" fontId="95" fillId="0" borderId="11" xfId="764" applyNumberFormat="1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7" fontId="95" fillId="0" borderId="29" xfId="764" applyNumberFormat="1" applyFont="1" applyFill="1" applyBorder="1" applyAlignment="1">
      <alignment horizontal="center" vertical="center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2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167" fontId="95" fillId="0" borderId="11" xfId="764" quotePrefix="1" applyNumberFormat="1" applyFont="1" applyFill="1" applyBorder="1" applyAlignment="1">
      <alignment horizontal="center" vertical="center"/>
    </xf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7" fontId="96" fillId="0" borderId="31" xfId="764" applyNumberFormat="1" applyFont="1" applyFill="1" applyBorder="1" applyAlignment="1">
      <alignment horizontal="center" vertical="center"/>
    </xf>
    <xf numFmtId="167" fontId="96" fillId="0" borderId="28" xfId="764" applyNumberFormat="1" applyFont="1" applyFill="1" applyBorder="1" applyAlignment="1">
      <alignment horizontal="center" vertical="center"/>
    </xf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79" fontId="95" fillId="0" borderId="11" xfId="701" applyNumberFormat="1" applyFont="1" applyFill="1" applyBorder="1" applyAlignment="1">
      <alignment horizontal="center"/>
    </xf>
    <xf numFmtId="179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79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167" fontId="95" fillId="80" borderId="29" xfId="0" applyNumberFormat="1" applyFont="1" applyFill="1" applyBorder="1" applyAlignment="1">
      <alignment horizontal="left" vertical="center"/>
    </xf>
    <xf numFmtId="0" fontId="95" fillId="80" borderId="11" xfId="764" applyFont="1" applyFill="1" applyBorder="1" applyAlignment="1">
      <alignment horizontal="center" vertical="center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167" fontId="95" fillId="0" borderId="28" xfId="764" applyNumberFormat="1" applyFont="1" applyFill="1" applyBorder="1" applyAlignment="1">
      <alignment horizontal="center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167" fontId="95" fillId="80" borderId="11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7" fontId="95" fillId="80" borderId="31" xfId="0" applyNumberFormat="1" applyFont="1" applyFill="1" applyBorder="1" applyAlignment="1">
      <alignment vertical="center"/>
    </xf>
    <xf numFmtId="177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167" fontId="185" fillId="65" borderId="36" xfId="765" applyNumberFormat="1" applyFont="1" applyFill="1" applyBorder="1" applyAlignment="1">
      <alignment horizontal="center" vertical="center"/>
    </xf>
    <xf numFmtId="203" fontId="95" fillId="0" borderId="11" xfId="0" applyNumberFormat="1" applyFont="1" applyFill="1" applyBorder="1" applyAlignment="1">
      <alignment horizontal="center" vertical="center"/>
    </xf>
    <xf numFmtId="203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5" fillId="0" borderId="28" xfId="0" quotePrefix="1" applyNumberFormat="1" applyFont="1" applyFill="1" applyBorder="1" applyAlignment="1">
      <alignment horizontal="center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3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79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79" fontId="95" fillId="0" borderId="35" xfId="0" applyNumberFormat="1" applyFont="1" applyFill="1" applyBorder="1" applyAlignment="1">
      <alignment horizontal="center" vertical="center"/>
    </xf>
    <xf numFmtId="167" fontId="96" fillId="0" borderId="36" xfId="764" applyNumberFormat="1" applyFont="1" applyFill="1" applyBorder="1" applyAlignment="1">
      <alignment horizontal="center" vertical="center"/>
    </xf>
    <xf numFmtId="167" fontId="96" fillId="0" borderId="35" xfId="764" applyNumberFormat="1" applyFont="1" applyFill="1" applyBorder="1" applyAlignment="1">
      <alignment horizontal="center" vertical="center"/>
    </xf>
    <xf numFmtId="16" fontId="95" fillId="0" borderId="35" xfId="764" applyNumberFormat="1" applyFont="1" applyFill="1" applyBorder="1" applyAlignment="1">
      <alignment horizontal="center" vertical="center"/>
    </xf>
    <xf numFmtId="20" fontId="95" fillId="0" borderId="35" xfId="764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5" fillId="0" borderId="35" xfId="764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" fontId="96" fillId="76" borderId="39" xfId="961" applyNumberFormat="1" applyFont="1" applyFill="1" applyBorder="1" applyAlignment="1">
      <alignment horizontal="center" vertical="center" wrapText="1"/>
    </xf>
    <xf numFmtId="16" fontId="97" fillId="81" borderId="27" xfId="0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0" fontId="211" fillId="0" borderId="0" xfId="0" applyFont="1" applyFill="1"/>
    <xf numFmtId="0" fontId="207" fillId="0" borderId="0" xfId="0" applyFont="1" applyFill="1"/>
    <xf numFmtId="0" fontId="212" fillId="0" borderId="0" xfId="0" applyFont="1" applyFill="1"/>
    <xf numFmtId="0" fontId="213" fillId="0" borderId="0" xfId="0" applyFont="1" applyFill="1"/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1" fillId="0" borderId="62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left" vertical="center"/>
    </xf>
    <xf numFmtId="16" fontId="201" fillId="0" borderId="55" xfId="0" applyNumberFormat="1" applyFont="1" applyFill="1" applyBorder="1" applyAlignment="1">
      <alignment horizontal="center" vertical="center"/>
    </xf>
    <xf numFmtId="167" fontId="209" fillId="0" borderId="31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16" fontId="201" fillId="0" borderId="34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0" fontId="96" fillId="69" borderId="31" xfId="507" applyFont="1" applyFill="1" applyBorder="1" applyAlignment="1">
      <alignment horizontal="center" vertical="center"/>
    </xf>
    <xf numFmtId="0" fontId="210" fillId="69" borderId="31" xfId="507" applyFont="1" applyFill="1" applyBorder="1" applyAlignment="1">
      <alignment horizontal="center" vertical="center"/>
    </xf>
    <xf numFmtId="167" fontId="210" fillId="0" borderId="31" xfId="0" applyNumberFormat="1" applyFont="1" applyFill="1" applyBorder="1" applyAlignment="1">
      <alignment horizontal="left" vertical="center"/>
    </xf>
    <xf numFmtId="16" fontId="201" fillId="80" borderId="35" xfId="764" applyNumberFormat="1" applyFont="1" applyFill="1" applyBorder="1" applyAlignment="1">
      <alignment horizontal="center" vertical="center"/>
    </xf>
    <xf numFmtId="0" fontId="96" fillId="0" borderId="29" xfId="0" applyFont="1" applyFill="1" applyBorder="1" applyAlignment="1">
      <alignment horizontal="center" vertical="center"/>
    </xf>
    <xf numFmtId="167" fontId="201" fillId="0" borderId="47" xfId="0" applyNumberFormat="1" applyFont="1" applyFill="1" applyBorder="1" applyAlignment="1">
      <alignment horizontal="center" vertical="center"/>
    </xf>
    <xf numFmtId="167" fontId="201" fillId="0" borderId="65" xfId="0" applyNumberFormat="1" applyFont="1" applyFill="1" applyBorder="1" applyAlignment="1">
      <alignment horizontal="center" vertical="center"/>
    </xf>
    <xf numFmtId="167" fontId="201" fillId="0" borderId="43" xfId="0" applyNumberFormat="1" applyFont="1" applyFill="1" applyBorder="1" applyAlignment="1">
      <alignment horizontal="center" vertical="center"/>
    </xf>
    <xf numFmtId="167" fontId="209" fillId="0" borderId="65" xfId="0" applyNumberFormat="1" applyFont="1" applyFill="1" applyBorder="1" applyAlignment="1">
      <alignment horizontal="center" vertical="center"/>
    </xf>
    <xf numFmtId="167" fontId="201" fillId="0" borderId="67" xfId="0" applyNumberFormat="1" applyFont="1" applyFill="1" applyBorder="1" applyAlignment="1">
      <alignment horizontal="center" vertical="center"/>
    </xf>
    <xf numFmtId="167" fontId="201" fillId="0" borderId="30" xfId="0" applyNumberFormat="1" applyFont="1" applyFill="1" applyBorder="1" applyAlignment="1">
      <alignment horizontal="center" vertical="center"/>
    </xf>
    <xf numFmtId="167" fontId="201" fillId="0" borderId="34" xfId="0" applyNumberFormat="1" applyFont="1" applyFill="1" applyBorder="1" applyAlignment="1">
      <alignment horizontal="center" vertical="center"/>
    </xf>
    <xf numFmtId="167" fontId="201" fillId="0" borderId="33" xfId="0" applyNumberFormat="1" applyFont="1" applyFill="1" applyBorder="1" applyAlignment="1">
      <alignment horizontal="center" vertical="center"/>
    </xf>
    <xf numFmtId="167" fontId="209" fillId="0" borderId="34" xfId="0" applyNumberFormat="1" applyFont="1" applyFill="1" applyBorder="1" applyAlignment="1">
      <alignment horizontal="center" vertical="center"/>
    </xf>
    <xf numFmtId="167" fontId="201" fillId="0" borderId="55" xfId="0" applyNumberFormat="1" applyFont="1" applyFill="1" applyBorder="1" applyAlignment="1">
      <alignment horizontal="center" vertical="center"/>
    </xf>
    <xf numFmtId="16" fontId="96" fillId="81" borderId="59" xfId="0" applyNumberFormat="1" applyFont="1" applyFill="1" applyBorder="1" applyAlignment="1">
      <alignment horizontal="center" vertical="center" wrapText="1"/>
    </xf>
    <xf numFmtId="16" fontId="185" fillId="81" borderId="61" xfId="0" applyNumberFormat="1" applyFont="1" applyFill="1" applyBorder="1" applyAlignment="1">
      <alignment horizontal="center" vertical="center" wrapText="1"/>
    </xf>
    <xf numFmtId="16" fontId="185" fillId="81" borderId="69" xfId="0" applyNumberFormat="1" applyFont="1" applyFill="1" applyBorder="1" applyAlignment="1">
      <alignment vertical="center"/>
    </xf>
    <xf numFmtId="16" fontId="185" fillId="81" borderId="60" xfId="0" applyNumberFormat="1" applyFont="1" applyFill="1" applyBorder="1" applyAlignment="1">
      <alignment vertical="center"/>
    </xf>
    <xf numFmtId="16" fontId="96" fillId="81" borderId="60" xfId="0" applyNumberFormat="1" applyFont="1" applyFill="1" applyBorder="1" applyAlignment="1">
      <alignment horizontal="center" vertical="center" wrapText="1"/>
    </xf>
    <xf numFmtId="16" fontId="96" fillId="81" borderId="70" xfId="0" applyNumberFormat="1" applyFont="1" applyFill="1" applyBorder="1" applyAlignment="1">
      <alignment horizontal="center" vertical="center" wrapText="1"/>
    </xf>
    <xf numFmtId="16" fontId="201" fillId="0" borderId="71" xfId="0" applyNumberFormat="1" applyFont="1" applyFill="1" applyBorder="1" applyAlignment="1">
      <alignment horizontal="center" vertical="center"/>
    </xf>
    <xf numFmtId="16" fontId="201" fillId="0" borderId="45" xfId="0" applyNumberFormat="1" applyFont="1" applyFill="1" applyBorder="1" applyAlignment="1">
      <alignment horizontal="center" vertical="center"/>
    </xf>
    <xf numFmtId="16" fontId="201" fillId="0" borderId="63" xfId="0" applyNumberFormat="1" applyFont="1" applyFill="1" applyBorder="1" applyAlignment="1">
      <alignment horizontal="center" vertical="center"/>
    </xf>
    <xf numFmtId="16" fontId="201" fillId="0" borderId="44" xfId="0" applyNumberFormat="1" applyFont="1" applyFill="1" applyBorder="1" applyAlignment="1">
      <alignment horizontal="center" vertical="center"/>
    </xf>
    <xf numFmtId="16" fontId="209" fillId="0" borderId="63" xfId="0" applyNumberFormat="1" applyFont="1" applyFill="1" applyBorder="1" applyAlignment="1">
      <alignment horizontal="center" vertical="center"/>
    </xf>
    <xf numFmtId="20" fontId="201" fillId="0" borderId="62" xfId="0" applyNumberFormat="1" applyFont="1" applyFill="1" applyBorder="1" applyAlignment="1">
      <alignment horizontal="left" vertical="center"/>
    </xf>
    <xf numFmtId="20" fontId="201" fillId="0" borderId="29" xfId="0" applyNumberFormat="1" applyFont="1" applyFill="1" applyBorder="1" applyAlignment="1">
      <alignment horizontal="left" vertical="center"/>
    </xf>
    <xf numFmtId="20" fontId="201" fillId="0" borderId="31" xfId="0" applyNumberFormat="1" applyFont="1" applyFill="1" applyBorder="1" applyAlignment="1">
      <alignment horizontal="left" vertical="center"/>
    </xf>
    <xf numFmtId="167" fontId="185" fillId="65" borderId="31" xfId="765" applyNumberFormat="1" applyFont="1" applyFill="1" applyBorder="1" applyAlignment="1">
      <alignment horizontal="center" vertical="center"/>
    </xf>
    <xf numFmtId="16" fontId="207" fillId="65" borderId="28" xfId="765" applyNumberFormat="1" applyFont="1" applyFill="1" applyBorder="1" applyAlignment="1">
      <alignment horizontal="center" vertical="center"/>
    </xf>
    <xf numFmtId="18" fontId="207" fillId="65" borderId="28" xfId="765" applyNumberFormat="1" applyFont="1" applyFill="1" applyBorder="1" applyAlignment="1">
      <alignment horizontal="center" vertical="center"/>
    </xf>
    <xf numFmtId="0" fontId="207" fillId="69" borderId="31" xfId="507" applyFont="1" applyFill="1" applyBorder="1" applyAlignment="1">
      <alignment horizontal="center" vertical="center"/>
    </xf>
    <xf numFmtId="0" fontId="96" fillId="80" borderId="29" xfId="507" quotePrefix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0" fontId="214" fillId="0" borderId="29" xfId="778" applyFont="1" applyFill="1" applyBorder="1" applyAlignment="1" applyProtection="1">
      <alignment horizontal="center" vertical="center"/>
      <protection hidden="1"/>
    </xf>
    <xf numFmtId="0" fontId="214" fillId="69" borderId="31" xfId="507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" fontId="95" fillId="0" borderId="11" xfId="0" applyNumberFormat="1" applyFont="1" applyFill="1" applyBorder="1" applyAlignment="1">
      <alignment horizontal="center" vertical="center" wrapText="1"/>
    </xf>
    <xf numFmtId="16" fontId="207" fillId="0" borderId="28" xfId="0" applyNumberFormat="1" applyFont="1" applyFill="1" applyBorder="1" applyAlignment="1">
      <alignment horizontal="center" vertical="center" wrapText="1"/>
    </xf>
    <xf numFmtId="16" fontId="201" fillId="0" borderId="43" xfId="0" applyNumberFormat="1" applyFont="1" applyFill="1" applyBorder="1" applyAlignment="1">
      <alignment horizontal="left" vertical="center"/>
    </xf>
    <xf numFmtId="16" fontId="201" fillId="0" borderId="47" xfId="0" applyNumberFormat="1" applyFont="1" applyFill="1" applyBorder="1" applyAlignment="1">
      <alignment horizontal="left" vertical="center"/>
    </xf>
    <xf numFmtId="16" fontId="201" fillId="0" borderId="65" xfId="0" applyNumberFormat="1" applyFont="1" applyFill="1" applyBorder="1" applyAlignment="1">
      <alignment horizontal="left" vertical="center"/>
    </xf>
    <xf numFmtId="20" fontId="201" fillId="0" borderId="73" xfId="0" applyNumberFormat="1" applyFont="1" applyFill="1" applyBorder="1" applyAlignment="1">
      <alignment horizontal="left" vertical="center"/>
    </xf>
    <xf numFmtId="20" fontId="201" fillId="0" borderId="74" xfId="0" applyNumberFormat="1" applyFont="1" applyFill="1" applyBorder="1" applyAlignment="1">
      <alignment horizontal="left" vertical="center"/>
    </xf>
    <xf numFmtId="20" fontId="201" fillId="0" borderId="75" xfId="0" applyNumberFormat="1" applyFont="1" applyFill="1" applyBorder="1" applyAlignment="1">
      <alignment horizontal="left" vertical="center"/>
    </xf>
    <xf numFmtId="16" fontId="201" fillId="0" borderId="67" xfId="0" applyNumberFormat="1" applyFont="1" applyFill="1" applyBorder="1" applyAlignment="1">
      <alignment horizontal="left" vertical="center"/>
    </xf>
    <xf numFmtId="0" fontId="185" fillId="0" borderId="76" xfId="0" applyFont="1" applyFill="1" applyBorder="1" applyAlignment="1">
      <alignment horizontal="left" vertical="center"/>
    </xf>
    <xf numFmtId="0" fontId="185" fillId="0" borderId="11" xfId="0" applyFont="1" applyFill="1" applyBorder="1" applyAlignment="1">
      <alignment horizontal="center" vertical="center"/>
    </xf>
    <xf numFmtId="49" fontId="185" fillId="81" borderId="45" xfId="0" applyNumberFormat="1" applyFont="1" applyFill="1" applyBorder="1" applyAlignment="1">
      <alignment horizontal="center" vertical="center" wrapText="1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59" xfId="0" applyFont="1" applyFill="1" applyBorder="1" applyAlignment="1">
      <alignment horizontal="center" vertical="center" wrapText="1"/>
    </xf>
    <xf numFmtId="0" fontId="185" fillId="81" borderId="60" xfId="0" applyFont="1" applyFill="1" applyBorder="1" applyAlignment="1">
      <alignment horizontal="center" vertical="center" wrapText="1"/>
    </xf>
    <xf numFmtId="0" fontId="185" fillId="81" borderId="61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16" fontId="96" fillId="0" borderId="68" xfId="0" applyNumberFormat="1" applyFont="1" applyFill="1" applyBorder="1" applyAlignment="1">
      <alignment horizontal="center" vertical="center" wrapText="1"/>
    </xf>
    <xf numFmtId="16" fontId="96" fillId="0" borderId="66" xfId="0" applyNumberFormat="1" applyFont="1" applyFill="1" applyBorder="1" applyAlignment="1">
      <alignment horizontal="center" vertical="center" wrapText="1"/>
    </xf>
    <xf numFmtId="16" fontId="96" fillId="0" borderId="72" xfId="0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167" fontId="95" fillId="80" borderId="44" xfId="0" applyNumberFormat="1" applyFont="1" applyFill="1" applyBorder="1" applyAlignment="1">
      <alignment horizontal="center" vertical="center"/>
    </xf>
    <xf numFmtId="167" fontId="95" fillId="80" borderId="54" xfId="0" applyNumberFormat="1" applyFont="1" applyFill="1" applyBorder="1" applyAlignment="1">
      <alignment horizontal="center" vertical="center"/>
    </xf>
    <xf numFmtId="167" fontId="95" fillId="80" borderId="43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0" borderId="63" xfId="0" applyNumberFormat="1" applyFont="1" applyFill="1" applyBorder="1" applyAlignment="1">
      <alignment horizontal="center" vertical="center"/>
    </xf>
    <xf numFmtId="167" fontId="95" fillId="0" borderId="64" xfId="0" applyNumberFormat="1" applyFont="1" applyFill="1" applyBorder="1" applyAlignment="1">
      <alignment horizontal="center" vertical="center"/>
    </xf>
    <xf numFmtId="167" fontId="95" fillId="0" borderId="65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16" fontId="185" fillId="76" borderId="53" xfId="961" applyNumberFormat="1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185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7" fontId="89" fillId="0" borderId="28" xfId="765" quotePrefix="1" applyNumberFormat="1" applyFont="1" applyBorder="1" applyAlignment="1">
      <alignment horizontal="center" vertical="center"/>
    </xf>
    <xf numFmtId="16" fontId="96" fillId="65" borderId="30" xfId="765" applyNumberFormat="1" applyFont="1" applyFill="1" applyBorder="1" applyAlignment="1">
      <alignment horizontal="center" vertical="center" wrapText="1"/>
    </xf>
    <xf numFmtId="16" fontId="185" fillId="65" borderId="30" xfId="765" applyNumberFormat="1" applyFont="1" applyFill="1" applyBorder="1" applyAlignment="1">
      <alignment horizontal="center" vertical="center" wrapText="1"/>
    </xf>
    <xf numFmtId="16" fontId="185" fillId="65" borderId="41" xfId="765" applyNumberFormat="1" applyFont="1" applyFill="1" applyBorder="1" applyAlignment="1">
      <alignment horizontal="center" vertical="center" wrapText="1"/>
    </xf>
    <xf numFmtId="16" fontId="185" fillId="65" borderId="34" xfId="765" applyNumberFormat="1" applyFont="1" applyFill="1" applyBorder="1" applyAlignment="1">
      <alignment horizontal="center" vertical="center" wrapText="1"/>
    </xf>
    <xf numFmtId="167" fontId="89" fillId="0" borderId="11" xfId="765" quotePrefix="1" applyNumberFormat="1" applyFont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  <xf numFmtId="16" fontId="96" fillId="80" borderId="11" xfId="966" applyNumberFormat="1" applyFont="1" applyFill="1" applyBorder="1" applyAlignment="1">
      <alignment horizontal="center" vertical="center"/>
    </xf>
    <xf numFmtId="16" fontId="95" fillId="0" borderId="11" xfId="0" quotePrefix="1" applyNumberFormat="1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4" t="s">
        <v>17</v>
      </c>
      <c r="B17" s="505"/>
      <c r="C17" s="505"/>
      <c r="D17" s="505"/>
      <c r="E17" s="505"/>
      <c r="F17" s="505"/>
      <c r="G17" s="505"/>
      <c r="H17" s="505"/>
      <c r="I17" s="505"/>
      <c r="J17" s="505"/>
      <c r="K17" s="505"/>
      <c r="L17" s="506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07" t="s">
        <v>28</v>
      </c>
      <c r="B20" s="508"/>
      <c r="C20" s="508"/>
      <c r="D20" s="508"/>
      <c r="E20" s="508"/>
      <c r="F20" s="508"/>
      <c r="G20" s="508"/>
      <c r="H20" s="508"/>
      <c r="I20" s="508"/>
      <c r="J20" s="508"/>
      <c r="K20" s="508"/>
      <c r="L20" s="509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503" t="s">
        <v>29</v>
      </c>
      <c r="G22" s="503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503" t="s">
        <v>18</v>
      </c>
      <c r="C26" s="503"/>
      <c r="D26" s="50"/>
      <c r="E26" s="50"/>
      <c r="F26" s="53" t="s">
        <v>43</v>
      </c>
      <c r="G26" s="50"/>
      <c r="H26" s="50"/>
      <c r="I26" s="50"/>
      <c r="J26" s="503" t="s">
        <v>27</v>
      </c>
      <c r="K26" s="503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10" t="s">
        <v>19</v>
      </c>
      <c r="G30" s="510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503" t="s">
        <v>26</v>
      </c>
      <c r="C34" s="503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503" t="s">
        <v>25</v>
      </c>
      <c r="E37" s="503"/>
      <c r="F37" s="50"/>
      <c r="G37" s="50"/>
      <c r="H37" s="511" t="s">
        <v>23</v>
      </c>
      <c r="I37" s="511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503" t="s">
        <v>24</v>
      </c>
      <c r="G38" s="503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Normal="100" workbookViewId="0">
      <selection activeCell="A15" sqref="A15"/>
    </sheetView>
  </sheetViews>
  <sheetFormatPr defaultRowHeight="16.5"/>
  <cols>
    <col min="1" max="1" width="14.875" style="123" customWidth="1"/>
    <col min="2" max="4" width="4.5" style="123" customWidth="1"/>
    <col min="5" max="8" width="8.625" style="123" customWidth="1"/>
    <col min="9" max="9" width="16.5" style="141" customWidth="1"/>
    <col min="10" max="16384" width="9" style="123"/>
  </cols>
  <sheetData>
    <row r="1" spans="1:33" s="119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</row>
    <row r="2" spans="1:33" s="120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</row>
    <row r="3" spans="1:33" s="120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</row>
    <row r="4" spans="1:33" s="121" customFormat="1" ht="21" customHeight="1" thickTop="1">
      <c r="A4" s="569" t="s">
        <v>105</v>
      </c>
      <c r="B4" s="569"/>
      <c r="C4" s="569"/>
      <c r="D4" s="569"/>
      <c r="E4" s="569"/>
      <c r="F4" s="569"/>
      <c r="G4" s="569"/>
      <c r="H4" s="569"/>
      <c r="I4" s="569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5" customHeight="1">
      <c r="B5" s="140"/>
      <c r="C5" s="140"/>
      <c r="D5" s="140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1:33" ht="21.75" customHeight="1" thickBot="1">
      <c r="A6" s="122" t="s">
        <v>36</v>
      </c>
      <c r="H6" s="125" t="s">
        <v>91</v>
      </c>
      <c r="I6" s="138">
        <f ca="1">TODAY()</f>
        <v>45741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29.25" customHeight="1">
      <c r="A7" s="199" t="s">
        <v>1</v>
      </c>
      <c r="B7" s="534" t="s">
        <v>49</v>
      </c>
      <c r="C7" s="534"/>
      <c r="D7" s="534" t="s">
        <v>0</v>
      </c>
      <c r="E7" s="534"/>
      <c r="F7" s="383" t="s">
        <v>48</v>
      </c>
      <c r="G7" s="534" t="s">
        <v>112</v>
      </c>
      <c r="H7" s="534"/>
      <c r="I7" s="200" t="s">
        <v>86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</row>
    <row r="8" spans="1:33" ht="25.5" customHeight="1">
      <c r="A8" s="142" t="s">
        <v>173</v>
      </c>
      <c r="B8" s="227" t="s">
        <v>343</v>
      </c>
      <c r="C8" s="145" t="s">
        <v>44</v>
      </c>
      <c r="D8" s="143" t="s">
        <v>140</v>
      </c>
      <c r="E8" s="144">
        <v>45754</v>
      </c>
      <c r="F8" s="144">
        <v>45757</v>
      </c>
      <c r="G8" s="314" t="s">
        <v>59</v>
      </c>
      <c r="H8" s="220">
        <v>45751</v>
      </c>
      <c r="I8" s="573" t="s">
        <v>136</v>
      </c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33" ht="25.5" customHeight="1">
      <c r="A9" s="142" t="s">
        <v>344</v>
      </c>
      <c r="B9" s="227">
        <v>188</v>
      </c>
      <c r="C9" s="145" t="s">
        <v>44</v>
      </c>
      <c r="D9" s="143" t="s">
        <v>140</v>
      </c>
      <c r="E9" s="144">
        <v>45761</v>
      </c>
      <c r="F9" s="144">
        <v>45764</v>
      </c>
      <c r="G9" s="314" t="s">
        <v>59</v>
      </c>
      <c r="H9" s="220">
        <v>45758</v>
      </c>
      <c r="I9" s="573"/>
      <c r="J9" s="120"/>
      <c r="K9" s="120"/>
      <c r="L9" s="120"/>
      <c r="M9" s="120"/>
      <c r="N9" s="120"/>
      <c r="O9" s="120"/>
      <c r="P9" s="120"/>
      <c r="Q9" s="120"/>
      <c r="R9" s="120"/>
      <c r="S9" s="120"/>
    </row>
    <row r="10" spans="1:33" ht="25.5" customHeight="1">
      <c r="A10" s="142" t="s">
        <v>173</v>
      </c>
      <c r="B10" s="227" t="s">
        <v>345</v>
      </c>
      <c r="C10" s="145" t="s">
        <v>44</v>
      </c>
      <c r="D10" s="143" t="s">
        <v>140</v>
      </c>
      <c r="E10" s="144">
        <v>45768</v>
      </c>
      <c r="F10" s="144">
        <v>45771</v>
      </c>
      <c r="G10" s="314" t="s">
        <v>59</v>
      </c>
      <c r="H10" s="220">
        <v>45765</v>
      </c>
      <c r="I10" s="573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33" ht="25.5" customHeight="1">
      <c r="A11" s="142" t="s">
        <v>344</v>
      </c>
      <c r="B11" s="227">
        <v>189</v>
      </c>
      <c r="C11" s="145" t="s">
        <v>44</v>
      </c>
      <c r="D11" s="143" t="s">
        <v>140</v>
      </c>
      <c r="E11" s="144">
        <v>45775</v>
      </c>
      <c r="F11" s="144">
        <v>45778</v>
      </c>
      <c r="G11" s="314" t="s">
        <v>59</v>
      </c>
      <c r="H11" s="220">
        <v>45772</v>
      </c>
      <c r="I11" s="573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33" ht="25.5" customHeight="1">
      <c r="A12" s="142" t="s">
        <v>173</v>
      </c>
      <c r="B12" s="227" t="s">
        <v>346</v>
      </c>
      <c r="C12" s="145" t="s">
        <v>44</v>
      </c>
      <c r="D12" s="143" t="s">
        <v>140</v>
      </c>
      <c r="E12" s="144" t="s">
        <v>140</v>
      </c>
      <c r="F12" s="144">
        <v>45782</v>
      </c>
      <c r="G12" s="314">
        <v>45785</v>
      </c>
      <c r="H12" s="638" t="s">
        <v>347</v>
      </c>
      <c r="I12" s="573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33" s="258" customFormat="1" ht="25.5" customHeight="1" thickBot="1">
      <c r="A13" s="384"/>
      <c r="B13" s="385"/>
      <c r="C13" s="386"/>
      <c r="D13" s="323"/>
      <c r="E13" s="313"/>
      <c r="F13" s="324"/>
      <c r="G13" s="315"/>
      <c r="H13" s="325"/>
      <c r="I13" s="574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  <row r="14" spans="1:33" ht="25.5" customHeight="1"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spans="1:33" ht="25.5" customHeight="1">
      <c r="A15" s="132" t="s">
        <v>89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/>
    </row>
    <row r="16" spans="1:33" ht="25.5" customHeight="1">
      <c r="I16" s="119"/>
      <c r="J16" s="119"/>
      <c r="K16" s="119"/>
      <c r="L16" s="119"/>
      <c r="M16" s="119"/>
      <c r="N16" s="119"/>
      <c r="O16" s="119"/>
      <c r="P16" s="119"/>
      <c r="Q16" s="119"/>
      <c r="R16" s="119"/>
    </row>
  </sheetData>
  <mergeCells count="8">
    <mergeCell ref="I8:I13"/>
    <mergeCell ref="D7:E7"/>
    <mergeCell ref="A1:I1"/>
    <mergeCell ref="A2:I2"/>
    <mergeCell ref="A3:I3"/>
    <mergeCell ref="A4:I4"/>
    <mergeCell ref="G7:H7"/>
    <mergeCell ref="B7:C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19" sqref="A19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23" t="s">
        <v>77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</row>
    <row r="2" spans="1:27" s="67" customFormat="1" ht="18.75">
      <c r="A2" s="524" t="s">
        <v>82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</row>
    <row r="3" spans="1:27" s="67" customFormat="1" ht="19.5" thickBot="1">
      <c r="A3" s="525" t="s">
        <v>83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</row>
    <row r="4" spans="1:27" s="14" customFormat="1" ht="23.25" customHeight="1" thickTop="1">
      <c r="A4" s="564" t="s">
        <v>106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5" spans="1:27" ht="15" customHeight="1">
      <c r="A5" s="10" t="s">
        <v>36</v>
      </c>
      <c r="M5" s="93" t="s">
        <v>91</v>
      </c>
      <c r="N5" s="94">
        <f ca="1">TODAY()</f>
        <v>45741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44" t="s">
        <v>1</v>
      </c>
      <c r="B7" s="580" t="s">
        <v>3</v>
      </c>
      <c r="C7" s="586"/>
      <c r="D7" s="581"/>
      <c r="E7" s="580" t="s">
        <v>0</v>
      </c>
      <c r="F7" s="581"/>
      <c r="G7" s="414" t="s">
        <v>52</v>
      </c>
      <c r="H7" s="345" t="s">
        <v>100</v>
      </c>
      <c r="I7" s="345" t="s">
        <v>158</v>
      </c>
      <c r="J7" s="381" t="s">
        <v>159</v>
      </c>
      <c r="K7" s="580" t="s">
        <v>112</v>
      </c>
      <c r="L7" s="587"/>
      <c r="M7" s="335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8" customFormat="1" ht="16.5" customHeight="1">
      <c r="A8" s="216" t="s">
        <v>210</v>
      </c>
      <c r="B8" s="575" t="s">
        <v>200</v>
      </c>
      <c r="C8" s="576"/>
      <c r="D8" s="577"/>
      <c r="E8" s="217" t="s">
        <v>140</v>
      </c>
      <c r="F8" s="298">
        <v>45747</v>
      </c>
      <c r="G8" s="298">
        <v>45750</v>
      </c>
      <c r="H8" s="218">
        <v>45775</v>
      </c>
      <c r="I8" s="218">
        <v>45795</v>
      </c>
      <c r="J8" s="218">
        <v>45798</v>
      </c>
      <c r="K8" s="80" t="s">
        <v>163</v>
      </c>
      <c r="L8" s="219">
        <v>45744</v>
      </c>
      <c r="M8" s="578" t="s">
        <v>134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31" t="s">
        <v>191</v>
      </c>
      <c r="B9" s="583" t="s">
        <v>272</v>
      </c>
      <c r="C9" s="584"/>
      <c r="D9" s="585"/>
      <c r="E9" s="432" t="s">
        <v>161</v>
      </c>
      <c r="F9" s="433">
        <v>45749</v>
      </c>
      <c r="G9" s="433">
        <v>45752</v>
      </c>
      <c r="H9" s="434">
        <v>45777</v>
      </c>
      <c r="I9" s="434">
        <v>45797</v>
      </c>
      <c r="J9" s="434">
        <v>45800</v>
      </c>
      <c r="K9" s="435" t="s">
        <v>168</v>
      </c>
      <c r="L9" s="436">
        <v>45747</v>
      </c>
      <c r="M9" s="578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16" t="s">
        <v>259</v>
      </c>
      <c r="B10" s="575" t="s">
        <v>223</v>
      </c>
      <c r="C10" s="576"/>
      <c r="D10" s="577"/>
      <c r="E10" s="217" t="s">
        <v>140</v>
      </c>
      <c r="F10" s="218">
        <v>45754</v>
      </c>
      <c r="G10" s="218">
        <v>45757</v>
      </c>
      <c r="H10" s="218">
        <v>45782</v>
      </c>
      <c r="I10" s="218">
        <v>45802</v>
      </c>
      <c r="J10" s="218">
        <v>45805</v>
      </c>
      <c r="K10" s="80" t="s">
        <v>167</v>
      </c>
      <c r="L10" s="219">
        <v>45751</v>
      </c>
      <c r="M10" s="578"/>
    </row>
    <row r="11" spans="1:27" ht="16.5" customHeight="1" thickBot="1">
      <c r="A11" s="336" t="s">
        <v>269</v>
      </c>
      <c r="B11" s="583" t="s">
        <v>273</v>
      </c>
      <c r="C11" s="584"/>
      <c r="D11" s="585"/>
      <c r="E11" s="333" t="s">
        <v>161</v>
      </c>
      <c r="F11" s="65">
        <v>45756</v>
      </c>
      <c r="G11" s="65">
        <v>45759</v>
      </c>
      <c r="H11" s="334">
        <v>45784</v>
      </c>
      <c r="I11" s="334">
        <v>45804</v>
      </c>
      <c r="J11" s="334">
        <v>45807</v>
      </c>
      <c r="K11" s="65" t="s">
        <v>168</v>
      </c>
      <c r="L11" s="297">
        <v>45754</v>
      </c>
      <c r="M11" s="578"/>
    </row>
    <row r="12" spans="1:27" ht="16.5" customHeight="1">
      <c r="A12" s="216" t="s">
        <v>194</v>
      </c>
      <c r="B12" s="575" t="s">
        <v>274</v>
      </c>
      <c r="C12" s="576"/>
      <c r="D12" s="577"/>
      <c r="E12" s="217" t="s">
        <v>140</v>
      </c>
      <c r="F12" s="218">
        <v>45761</v>
      </c>
      <c r="G12" s="218">
        <v>45764</v>
      </c>
      <c r="H12" s="218">
        <v>45789</v>
      </c>
      <c r="I12" s="218">
        <v>45809</v>
      </c>
      <c r="J12" s="218">
        <v>45812</v>
      </c>
      <c r="K12" s="80" t="s">
        <v>167</v>
      </c>
      <c r="L12" s="219">
        <v>45758</v>
      </c>
      <c r="M12" s="578"/>
    </row>
    <row r="13" spans="1:27" ht="16.5" customHeight="1" thickBot="1">
      <c r="A13" s="336" t="s">
        <v>99</v>
      </c>
      <c r="B13" s="583" t="s">
        <v>200</v>
      </c>
      <c r="C13" s="584"/>
      <c r="D13" s="585"/>
      <c r="E13" s="333" t="s">
        <v>161</v>
      </c>
      <c r="F13" s="65">
        <v>45763</v>
      </c>
      <c r="G13" s="65">
        <v>45766</v>
      </c>
      <c r="H13" s="334">
        <v>45791</v>
      </c>
      <c r="I13" s="334">
        <v>45811</v>
      </c>
      <c r="J13" s="334">
        <v>45814</v>
      </c>
      <c r="K13" s="65" t="s">
        <v>168</v>
      </c>
      <c r="L13" s="297">
        <v>45761</v>
      </c>
      <c r="M13" s="578"/>
    </row>
    <row r="14" spans="1:27" s="288" customFormat="1" ht="16.5" customHeight="1">
      <c r="A14" s="216" t="s">
        <v>270</v>
      </c>
      <c r="B14" s="575" t="s">
        <v>275</v>
      </c>
      <c r="C14" s="576"/>
      <c r="D14" s="577"/>
      <c r="E14" s="217" t="s">
        <v>140</v>
      </c>
      <c r="F14" s="218">
        <v>45768</v>
      </c>
      <c r="G14" s="218">
        <v>45771</v>
      </c>
      <c r="H14" s="218">
        <v>45796</v>
      </c>
      <c r="I14" s="218">
        <v>45816</v>
      </c>
      <c r="J14" s="218">
        <v>45819</v>
      </c>
      <c r="K14" s="80" t="s">
        <v>167</v>
      </c>
      <c r="L14" s="219">
        <v>45765</v>
      </c>
      <c r="M14" s="578"/>
    </row>
    <row r="15" spans="1:27" s="288" customFormat="1" ht="16.5" customHeight="1" thickBot="1">
      <c r="A15" s="336" t="s">
        <v>202</v>
      </c>
      <c r="B15" s="583" t="s">
        <v>223</v>
      </c>
      <c r="C15" s="584"/>
      <c r="D15" s="585"/>
      <c r="E15" s="333" t="s">
        <v>161</v>
      </c>
      <c r="F15" s="65">
        <v>45770</v>
      </c>
      <c r="G15" s="65">
        <v>45773</v>
      </c>
      <c r="H15" s="334">
        <v>45798</v>
      </c>
      <c r="I15" s="334">
        <v>45818</v>
      </c>
      <c r="J15" s="334">
        <v>45821</v>
      </c>
      <c r="K15" s="65" t="s">
        <v>168</v>
      </c>
      <c r="L15" s="297">
        <v>45768</v>
      </c>
      <c r="M15" s="578"/>
    </row>
    <row r="16" spans="1:27" s="288" customFormat="1" ht="16.5" customHeight="1">
      <c r="A16" s="216" t="s">
        <v>199</v>
      </c>
      <c r="B16" s="575" t="s">
        <v>276</v>
      </c>
      <c r="C16" s="576"/>
      <c r="D16" s="577"/>
      <c r="E16" s="217" t="s">
        <v>140</v>
      </c>
      <c r="F16" s="295">
        <v>45775</v>
      </c>
      <c r="G16" s="295">
        <v>45778</v>
      </c>
      <c r="H16" s="218">
        <v>45803</v>
      </c>
      <c r="I16" s="218">
        <v>45823</v>
      </c>
      <c r="J16" s="218">
        <v>45826</v>
      </c>
      <c r="K16" s="80" t="s">
        <v>167</v>
      </c>
      <c r="L16" s="296">
        <v>45772</v>
      </c>
      <c r="M16" s="578"/>
    </row>
    <row r="17" spans="1:13" s="288" customFormat="1" ht="16.5" customHeight="1" thickBot="1">
      <c r="A17" s="336" t="s">
        <v>271</v>
      </c>
      <c r="B17" s="582" t="s">
        <v>277</v>
      </c>
      <c r="C17" s="582"/>
      <c r="D17" s="582"/>
      <c r="E17" s="333" t="s">
        <v>161</v>
      </c>
      <c r="F17" s="65">
        <v>45777</v>
      </c>
      <c r="G17" s="65">
        <v>45780</v>
      </c>
      <c r="H17" s="334">
        <v>45805</v>
      </c>
      <c r="I17" s="334">
        <v>45825</v>
      </c>
      <c r="J17" s="334">
        <v>45828</v>
      </c>
      <c r="K17" s="65" t="s">
        <v>168</v>
      </c>
      <c r="L17" s="297">
        <v>45775</v>
      </c>
      <c r="M17" s="579"/>
    </row>
    <row r="19" spans="1:13">
      <c r="A19" s="78" t="s">
        <v>89</v>
      </c>
    </row>
  </sheetData>
  <mergeCells count="18">
    <mergeCell ref="A1:O1"/>
    <mergeCell ref="A2:O2"/>
    <mergeCell ref="A3:O3"/>
    <mergeCell ref="A4:N4"/>
    <mergeCell ref="K7:L7"/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22" sqref="A22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23" t="s">
        <v>77</v>
      </c>
      <c r="B1" s="523"/>
      <c r="C1" s="523"/>
      <c r="D1" s="523"/>
      <c r="E1" s="523"/>
      <c r="F1" s="523"/>
      <c r="G1" s="523"/>
    </row>
    <row r="2" spans="1:7" s="67" customFormat="1" ht="18.75">
      <c r="A2" s="524" t="s">
        <v>82</v>
      </c>
      <c r="B2" s="524"/>
      <c r="C2" s="524"/>
      <c r="D2" s="524"/>
      <c r="E2" s="524"/>
      <c r="F2" s="524"/>
      <c r="G2" s="524"/>
    </row>
    <row r="3" spans="1:7" s="67" customFormat="1" ht="19.5" thickBot="1">
      <c r="A3" s="525" t="s">
        <v>83</v>
      </c>
      <c r="B3" s="525"/>
      <c r="C3" s="525"/>
      <c r="D3" s="525"/>
      <c r="E3" s="525"/>
      <c r="F3" s="525"/>
      <c r="G3" s="525"/>
    </row>
    <row r="4" spans="1:7" s="2" customFormat="1" ht="24.75" customHeight="1" thickTop="1">
      <c r="A4" s="527" t="s">
        <v>6</v>
      </c>
      <c r="B4" s="527"/>
      <c r="C4" s="527"/>
      <c r="D4" s="527"/>
      <c r="E4" s="527"/>
      <c r="F4" s="527"/>
      <c r="G4" s="527"/>
    </row>
    <row r="6" spans="1:7">
      <c r="A6" s="11" t="s">
        <v>36</v>
      </c>
      <c r="F6" s="93" t="s">
        <v>91</v>
      </c>
      <c r="G6" s="94">
        <f ca="1">TODAY()</f>
        <v>45741</v>
      </c>
    </row>
    <row r="7" spans="1:7" ht="17.25" thickBot="1">
      <c r="A7" s="588"/>
      <c r="B7" s="589"/>
      <c r="C7" s="589"/>
      <c r="D7" s="589"/>
      <c r="E7" s="589"/>
      <c r="F7" s="589"/>
      <c r="G7" s="589"/>
    </row>
    <row r="8" spans="1:7" ht="25.5">
      <c r="A8" s="222" t="s">
        <v>1</v>
      </c>
      <c r="B8" s="590" t="s">
        <v>0</v>
      </c>
      <c r="C8" s="591"/>
      <c r="D8" s="226" t="s">
        <v>111</v>
      </c>
      <c r="E8" s="592" t="s">
        <v>112</v>
      </c>
      <c r="F8" s="593"/>
      <c r="G8" s="171" t="s">
        <v>46</v>
      </c>
    </row>
    <row r="9" spans="1:7" ht="16.5" customHeight="1">
      <c r="A9" s="83" t="s">
        <v>348</v>
      </c>
      <c r="B9" s="82" t="s">
        <v>135</v>
      </c>
      <c r="C9" s="73">
        <v>45752</v>
      </c>
      <c r="D9" s="73">
        <v>45755</v>
      </c>
      <c r="E9" s="309" t="s">
        <v>141</v>
      </c>
      <c r="F9" s="73">
        <v>45750</v>
      </c>
      <c r="G9" s="535" t="s">
        <v>133</v>
      </c>
    </row>
    <row r="10" spans="1:7">
      <c r="A10" s="83" t="s">
        <v>349</v>
      </c>
      <c r="B10" s="82" t="s">
        <v>135</v>
      </c>
      <c r="C10" s="73">
        <v>45759</v>
      </c>
      <c r="D10" s="73">
        <v>45762</v>
      </c>
      <c r="E10" s="309" t="s">
        <v>141</v>
      </c>
      <c r="F10" s="73">
        <v>45757</v>
      </c>
      <c r="G10" s="535"/>
    </row>
    <row r="11" spans="1:7">
      <c r="A11" s="83" t="s">
        <v>350</v>
      </c>
      <c r="B11" s="82" t="s">
        <v>135</v>
      </c>
      <c r="C11" s="73">
        <v>45766</v>
      </c>
      <c r="D11" s="73">
        <v>45769</v>
      </c>
      <c r="E11" s="309" t="s">
        <v>141</v>
      </c>
      <c r="F11" s="73">
        <v>45764</v>
      </c>
      <c r="G11" s="535"/>
    </row>
    <row r="12" spans="1:7">
      <c r="A12" s="83" t="s">
        <v>351</v>
      </c>
      <c r="B12" s="82" t="s">
        <v>135</v>
      </c>
      <c r="C12" s="73">
        <v>45773</v>
      </c>
      <c r="D12" s="73">
        <v>45776</v>
      </c>
      <c r="E12" s="309" t="s">
        <v>141</v>
      </c>
      <c r="F12" s="73">
        <v>45771</v>
      </c>
      <c r="G12" s="535"/>
    </row>
    <row r="13" spans="1:7" s="115" customFormat="1" ht="17.25" thickBot="1">
      <c r="A13" s="221" t="s">
        <v>99</v>
      </c>
      <c r="B13" s="283" t="s">
        <v>135</v>
      </c>
      <c r="C13" s="116">
        <v>45780</v>
      </c>
      <c r="D13" s="114">
        <v>45783</v>
      </c>
      <c r="E13" s="310" t="s">
        <v>201</v>
      </c>
      <c r="F13" s="116">
        <v>45775</v>
      </c>
      <c r="G13" s="536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22" t="s">
        <v>1</v>
      </c>
      <c r="B15" s="590" t="s">
        <v>0</v>
      </c>
      <c r="C15" s="591"/>
      <c r="D15" s="226" t="s">
        <v>113</v>
      </c>
      <c r="E15" s="592" t="s">
        <v>112</v>
      </c>
      <c r="F15" s="593"/>
      <c r="G15" s="171" t="s">
        <v>46</v>
      </c>
    </row>
    <row r="16" spans="1:7" ht="16.5" customHeight="1">
      <c r="A16" s="83" t="s">
        <v>352</v>
      </c>
      <c r="B16" s="82" t="s">
        <v>144</v>
      </c>
      <c r="C16" s="73">
        <v>45753</v>
      </c>
      <c r="D16" s="73">
        <v>45755</v>
      </c>
      <c r="E16" s="309" t="s">
        <v>141</v>
      </c>
      <c r="F16" s="73">
        <v>45750</v>
      </c>
      <c r="G16" s="535" t="s">
        <v>149</v>
      </c>
    </row>
    <row r="17" spans="1:7">
      <c r="A17" s="83" t="s">
        <v>353</v>
      </c>
      <c r="B17" s="82" t="s">
        <v>144</v>
      </c>
      <c r="C17" s="73">
        <v>45760</v>
      </c>
      <c r="D17" s="73">
        <v>45762</v>
      </c>
      <c r="E17" s="309" t="s">
        <v>141</v>
      </c>
      <c r="F17" s="73">
        <v>45757</v>
      </c>
      <c r="G17" s="535"/>
    </row>
    <row r="18" spans="1:7">
      <c r="A18" s="83" t="s">
        <v>354</v>
      </c>
      <c r="B18" s="82" t="s">
        <v>144</v>
      </c>
      <c r="C18" s="73">
        <v>45767</v>
      </c>
      <c r="D18" s="73">
        <v>45769</v>
      </c>
      <c r="E18" s="309" t="s">
        <v>141</v>
      </c>
      <c r="F18" s="73">
        <v>45764</v>
      </c>
      <c r="G18" s="535"/>
    </row>
    <row r="19" spans="1:7">
      <c r="A19" s="83" t="s">
        <v>355</v>
      </c>
      <c r="B19" s="82" t="s">
        <v>144</v>
      </c>
      <c r="C19" s="73">
        <v>45774</v>
      </c>
      <c r="D19" s="73">
        <v>45776</v>
      </c>
      <c r="E19" s="309" t="s">
        <v>141</v>
      </c>
      <c r="F19" s="73">
        <v>45771</v>
      </c>
      <c r="G19" s="535"/>
    </row>
    <row r="20" spans="1:7" s="115" customFormat="1" ht="17.25" thickBot="1">
      <c r="A20" s="221" t="s">
        <v>99</v>
      </c>
      <c r="B20" s="283" t="s">
        <v>144</v>
      </c>
      <c r="C20" s="116">
        <v>45781</v>
      </c>
      <c r="D20" s="114">
        <v>45783</v>
      </c>
      <c r="E20" s="310" t="s">
        <v>201</v>
      </c>
      <c r="F20" s="116">
        <v>45775</v>
      </c>
      <c r="G20" s="536"/>
    </row>
    <row r="22" spans="1:7">
      <c r="A22" s="78" t="s">
        <v>89</v>
      </c>
    </row>
  </sheetData>
  <mergeCells count="11">
    <mergeCell ref="B15:C15"/>
    <mergeCell ref="E15:F15"/>
    <mergeCell ref="G9:G13"/>
    <mergeCell ref="G16:G20"/>
    <mergeCell ref="A4:G4"/>
    <mergeCell ref="A1:G1"/>
    <mergeCell ref="A2:G2"/>
    <mergeCell ref="A3:G3"/>
    <mergeCell ref="A7:G7"/>
    <mergeCell ref="B8:C8"/>
    <mergeCell ref="E8:F8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H14"/>
  <sheetViews>
    <sheetView zoomScaleNormal="100" workbookViewId="0">
      <selection activeCell="A14" sqref="A14"/>
    </sheetView>
  </sheetViews>
  <sheetFormatPr defaultRowHeight="16.5"/>
  <cols>
    <col min="1" max="1" width="22.625" style="148" customWidth="1"/>
    <col min="2" max="2" width="5.625" style="148" customWidth="1"/>
    <col min="3" max="3" width="6.625" style="148" customWidth="1"/>
    <col min="4" max="4" width="8.5" style="149" customWidth="1"/>
    <col min="5" max="5" width="17.875" style="149" customWidth="1"/>
    <col min="6" max="7" width="8.5" style="150" customWidth="1"/>
    <col min="8" max="9" width="10.125" style="150" customWidth="1"/>
    <col min="10" max="10" width="17.625" style="150" customWidth="1"/>
    <col min="11" max="11" width="10.375" style="150" customWidth="1"/>
    <col min="12" max="12" width="12" style="150" customWidth="1"/>
    <col min="13" max="13" width="15.25" style="150" customWidth="1"/>
    <col min="14" max="16384" width="9" style="150"/>
  </cols>
  <sheetData>
    <row r="1" spans="1:34" s="119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  <c r="J1" s="515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s="120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  <c r="J2" s="51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s="120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517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s="147" customFormat="1" ht="24" customHeight="1" thickTop="1">
      <c r="A4" s="564" t="s">
        <v>31</v>
      </c>
      <c r="B4" s="564"/>
      <c r="C4" s="564"/>
      <c r="D4" s="564"/>
      <c r="E4" s="564"/>
      <c r="F4" s="564"/>
      <c r="G4" s="564"/>
      <c r="H4" s="564"/>
      <c r="I4" s="564"/>
      <c r="J4" s="564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</row>
    <row r="5" spans="1:34">
      <c r="A5" s="10" t="s">
        <v>36</v>
      </c>
      <c r="J5" s="151"/>
      <c r="K5" s="597"/>
      <c r="L5" s="597"/>
    </row>
    <row r="6" spans="1:34" ht="17.25" thickBot="1">
      <c r="I6" s="125" t="s">
        <v>91</v>
      </c>
      <c r="J6" s="138">
        <f ca="1">TODAY()</f>
        <v>45741</v>
      </c>
    </row>
    <row r="7" spans="1:34" s="146" customFormat="1" ht="25.5" customHeight="1">
      <c r="A7" s="199" t="s">
        <v>1</v>
      </c>
      <c r="B7" s="257" t="s">
        <v>3</v>
      </c>
      <c r="C7" s="487" t="s">
        <v>229</v>
      </c>
      <c r="D7" s="257" t="s">
        <v>126</v>
      </c>
      <c r="E7" s="487" t="s">
        <v>230</v>
      </c>
      <c r="F7" s="257" t="s">
        <v>69</v>
      </c>
      <c r="G7" s="339" t="s">
        <v>58</v>
      </c>
      <c r="H7" s="596" t="s">
        <v>112</v>
      </c>
      <c r="I7" s="596"/>
      <c r="J7" s="201" t="s">
        <v>87</v>
      </c>
    </row>
    <row r="8" spans="1:34" s="146" customFormat="1" ht="13.5" customHeight="1">
      <c r="A8" s="299" t="s">
        <v>374</v>
      </c>
      <c r="B8" s="62" t="s">
        <v>378</v>
      </c>
      <c r="C8" s="62"/>
      <c r="D8" s="62">
        <v>45752</v>
      </c>
      <c r="E8" s="491" t="s">
        <v>231</v>
      </c>
      <c r="F8" s="62">
        <v>45757</v>
      </c>
      <c r="G8" s="62">
        <v>45762</v>
      </c>
      <c r="H8" s="229">
        <v>0.66666666666666663</v>
      </c>
      <c r="I8" s="62">
        <v>45748</v>
      </c>
      <c r="J8" s="537" t="s">
        <v>131</v>
      </c>
    </row>
    <row r="9" spans="1:34" s="146" customFormat="1" ht="17.25" customHeight="1">
      <c r="A9" s="299" t="s">
        <v>375</v>
      </c>
      <c r="B9" s="639" t="s">
        <v>379</v>
      </c>
      <c r="C9" s="62"/>
      <c r="D9" s="62">
        <v>45759</v>
      </c>
      <c r="E9" s="491" t="s">
        <v>231</v>
      </c>
      <c r="F9" s="62">
        <v>45763</v>
      </c>
      <c r="G9" s="62">
        <v>45768</v>
      </c>
      <c r="H9" s="229">
        <v>0.66666666666666663</v>
      </c>
      <c r="I9" s="62">
        <v>45755</v>
      </c>
      <c r="J9" s="594"/>
    </row>
    <row r="10" spans="1:34" s="146" customFormat="1" ht="29.25" customHeight="1">
      <c r="A10" s="299" t="s">
        <v>376</v>
      </c>
      <c r="B10" s="639" t="s">
        <v>380</v>
      </c>
      <c r="C10" s="62"/>
      <c r="D10" s="62">
        <v>45766</v>
      </c>
      <c r="E10" s="491" t="s">
        <v>231</v>
      </c>
      <c r="F10" s="97">
        <v>45770</v>
      </c>
      <c r="G10" s="75">
        <v>45775</v>
      </c>
      <c r="H10" s="274">
        <v>0.66666666666666663</v>
      </c>
      <c r="I10" s="75">
        <v>45762</v>
      </c>
      <c r="J10" s="594"/>
    </row>
    <row r="11" spans="1:34" s="146" customFormat="1" ht="33.75" customHeight="1">
      <c r="A11" s="299" t="s">
        <v>377</v>
      </c>
      <c r="B11" s="639" t="s">
        <v>381</v>
      </c>
      <c r="C11" s="62"/>
      <c r="D11" s="62">
        <v>45773</v>
      </c>
      <c r="E11" s="491" t="s">
        <v>231</v>
      </c>
      <c r="F11" s="97">
        <v>45776</v>
      </c>
      <c r="G11" s="75">
        <v>45781</v>
      </c>
      <c r="H11" s="274">
        <v>0.66666666666666663</v>
      </c>
      <c r="I11" s="75">
        <v>45770</v>
      </c>
      <c r="J11" s="594"/>
    </row>
    <row r="12" spans="1:34" s="273" customFormat="1" ht="15.75" customHeight="1" thickBot="1">
      <c r="A12" s="453"/>
      <c r="B12" s="340"/>
      <c r="C12" s="340"/>
      <c r="D12" s="341"/>
      <c r="E12" s="492" t="s">
        <v>231</v>
      </c>
      <c r="F12" s="65"/>
      <c r="G12" s="65"/>
      <c r="H12" s="331"/>
      <c r="I12" s="65"/>
      <c r="J12" s="595"/>
    </row>
    <row r="13" spans="1:34" s="146" customFormat="1" ht="12.75">
      <c r="A13" s="153"/>
      <c r="B13" s="153"/>
      <c r="C13" s="153"/>
      <c r="D13" s="154"/>
      <c r="E13" s="154"/>
    </row>
    <row r="14" spans="1:34">
      <c r="A14" s="132" t="s">
        <v>89</v>
      </c>
    </row>
  </sheetData>
  <mergeCells count="7">
    <mergeCell ref="J8:J12"/>
    <mergeCell ref="H7:I7"/>
    <mergeCell ref="K5:L5"/>
    <mergeCell ref="A1:J1"/>
    <mergeCell ref="A2:J2"/>
    <mergeCell ref="A3:J3"/>
    <mergeCell ref="A4:J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I16"/>
  <sheetViews>
    <sheetView zoomScaleNormal="100" workbookViewId="0">
      <selection activeCell="A16" sqref="A16"/>
    </sheetView>
  </sheetViews>
  <sheetFormatPr defaultRowHeight="16.5"/>
  <cols>
    <col min="1" max="1" width="18" style="123" customWidth="1"/>
    <col min="2" max="2" width="7.375" style="123" customWidth="1"/>
    <col min="3" max="3" width="3.75" style="123" customWidth="1"/>
    <col min="4" max="6" width="8" style="123" customWidth="1"/>
    <col min="7" max="7" width="10.875" style="123" customWidth="1"/>
    <col min="8" max="8" width="8" style="123" customWidth="1"/>
    <col min="9" max="9" width="19.5" style="123" customWidth="1"/>
    <col min="10" max="16384" width="9" style="123"/>
  </cols>
  <sheetData>
    <row r="1" spans="1:9" s="119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</row>
    <row r="2" spans="1:9" s="120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</row>
    <row r="3" spans="1:9" s="120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</row>
    <row r="4" spans="1:9" s="13" customFormat="1" ht="19.5" customHeight="1" thickTop="1">
      <c r="A4" s="527" t="s">
        <v>4</v>
      </c>
      <c r="B4" s="527"/>
      <c r="C4" s="527"/>
      <c r="D4" s="527"/>
      <c r="E4" s="527"/>
      <c r="F4" s="527"/>
      <c r="G4" s="527"/>
      <c r="H4" s="527"/>
      <c r="I4" s="527"/>
    </row>
    <row r="5" spans="1:9" s="155" customFormat="1" ht="16.5" customHeight="1">
      <c r="A5" s="10" t="s">
        <v>36</v>
      </c>
      <c r="B5" s="7"/>
      <c r="C5" s="7"/>
      <c r="D5" s="8"/>
      <c r="E5" s="8"/>
      <c r="G5" s="156"/>
    </row>
    <row r="6" spans="1:9" ht="17.25" thickBot="1">
      <c r="A6" s="157"/>
      <c r="B6" s="153"/>
      <c r="C6" s="153"/>
      <c r="D6" s="158"/>
      <c r="E6" s="159"/>
      <c r="F6" s="160"/>
      <c r="G6" s="160"/>
      <c r="H6" s="125" t="s">
        <v>91</v>
      </c>
      <c r="I6" s="138">
        <f ca="1">TODAY()</f>
        <v>45741</v>
      </c>
    </row>
    <row r="7" spans="1:9" s="72" customFormat="1" ht="15" customHeight="1">
      <c r="A7" s="604" t="s">
        <v>88</v>
      </c>
      <c r="B7" s="605"/>
      <c r="C7" s="605"/>
      <c r="D7" s="605"/>
      <c r="E7" s="605"/>
      <c r="F7" s="605"/>
      <c r="G7" s="605"/>
      <c r="H7" s="605"/>
      <c r="I7" s="606"/>
    </row>
    <row r="8" spans="1:9" ht="31.5" customHeight="1">
      <c r="A8" s="223" t="s">
        <v>1</v>
      </c>
      <c r="B8" s="224" t="s">
        <v>3</v>
      </c>
      <c r="C8" s="502"/>
      <c r="D8" s="602" t="s">
        <v>50</v>
      </c>
      <c r="E8" s="603"/>
      <c r="F8" s="228" t="s">
        <v>114</v>
      </c>
      <c r="G8" s="598" t="s">
        <v>115</v>
      </c>
      <c r="H8" s="599"/>
      <c r="I8" s="225" t="s">
        <v>46</v>
      </c>
    </row>
    <row r="9" spans="1:9" ht="18" customHeight="1">
      <c r="A9" s="500" t="s">
        <v>173</v>
      </c>
      <c r="B9" s="501" t="s">
        <v>343</v>
      </c>
      <c r="C9" s="501" t="s">
        <v>44</v>
      </c>
      <c r="D9" s="97" t="s">
        <v>140</v>
      </c>
      <c r="E9" s="97">
        <v>45754</v>
      </c>
      <c r="F9" s="97">
        <v>45757</v>
      </c>
      <c r="G9" s="327" t="s">
        <v>59</v>
      </c>
      <c r="H9" s="62">
        <v>45751</v>
      </c>
      <c r="I9" s="538" t="s">
        <v>174</v>
      </c>
    </row>
    <row r="10" spans="1:9" ht="18" customHeight="1">
      <c r="A10" s="500" t="s">
        <v>344</v>
      </c>
      <c r="B10" s="501">
        <v>188</v>
      </c>
      <c r="C10" s="501" t="s">
        <v>44</v>
      </c>
      <c r="D10" s="97" t="s">
        <v>140</v>
      </c>
      <c r="E10" s="97">
        <v>45761</v>
      </c>
      <c r="F10" s="97">
        <v>45764</v>
      </c>
      <c r="G10" s="327" t="s">
        <v>59</v>
      </c>
      <c r="H10" s="62">
        <v>45758</v>
      </c>
      <c r="I10" s="600"/>
    </row>
    <row r="11" spans="1:9" ht="18" customHeight="1">
      <c r="A11" s="500" t="s">
        <v>173</v>
      </c>
      <c r="B11" s="501" t="s">
        <v>345</v>
      </c>
      <c r="C11" s="501" t="s">
        <v>44</v>
      </c>
      <c r="D11" s="97" t="s">
        <v>140</v>
      </c>
      <c r="E11" s="97">
        <v>45768</v>
      </c>
      <c r="F11" s="97">
        <v>45771</v>
      </c>
      <c r="G11" s="327" t="s">
        <v>59</v>
      </c>
      <c r="H11" s="62">
        <v>45765</v>
      </c>
      <c r="I11" s="600"/>
    </row>
    <row r="12" spans="1:9">
      <c r="A12" s="500" t="s">
        <v>344</v>
      </c>
      <c r="B12" s="501">
        <v>189</v>
      </c>
      <c r="C12" s="501" t="s">
        <v>44</v>
      </c>
      <c r="D12" s="97" t="s">
        <v>140</v>
      </c>
      <c r="E12" s="97">
        <v>45775</v>
      </c>
      <c r="F12" s="97">
        <v>45778</v>
      </c>
      <c r="G12" s="327" t="s">
        <v>59</v>
      </c>
      <c r="H12" s="62">
        <v>45772</v>
      </c>
      <c r="I12" s="600"/>
    </row>
    <row r="13" spans="1:9">
      <c r="A13" s="500" t="s">
        <v>173</v>
      </c>
      <c r="B13" s="501" t="s">
        <v>346</v>
      </c>
      <c r="C13" s="501" t="s">
        <v>44</v>
      </c>
      <c r="D13" s="97" t="s">
        <v>138</v>
      </c>
      <c r="E13" s="97" t="s">
        <v>140</v>
      </c>
      <c r="F13" s="97">
        <v>45782</v>
      </c>
      <c r="G13" s="327" t="s">
        <v>347</v>
      </c>
      <c r="H13" s="62"/>
      <c r="I13" s="600"/>
    </row>
    <row r="14" spans="1:9" s="369" customFormat="1" ht="17.25" thickBot="1">
      <c r="A14" s="370"/>
      <c r="B14" s="371"/>
      <c r="C14" s="371"/>
      <c r="D14" s="372"/>
      <c r="E14" s="152"/>
      <c r="F14" s="65"/>
      <c r="G14" s="328"/>
      <c r="H14" s="65"/>
      <c r="I14" s="601"/>
    </row>
    <row r="16" spans="1:9">
      <c r="A16" s="132" t="s">
        <v>89</v>
      </c>
    </row>
  </sheetData>
  <mergeCells count="8">
    <mergeCell ref="G8:H8"/>
    <mergeCell ref="I9:I14"/>
    <mergeCell ref="D8:E8"/>
    <mergeCell ref="A4:I4"/>
    <mergeCell ref="A1:I1"/>
    <mergeCell ref="A2:I2"/>
    <mergeCell ref="A3:I3"/>
    <mergeCell ref="A7:I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J19"/>
  <sheetViews>
    <sheetView zoomScaleNormal="100" workbookViewId="0">
      <selection activeCell="A19" sqref="A19"/>
    </sheetView>
  </sheetViews>
  <sheetFormatPr defaultRowHeight="16.5"/>
  <cols>
    <col min="1" max="1" width="17.375" customWidth="1"/>
    <col min="2" max="7" width="7.75" customWidth="1"/>
    <col min="8" max="8" width="15.125" customWidth="1"/>
    <col min="9" max="9" width="10.75" customWidth="1"/>
  </cols>
  <sheetData>
    <row r="1" spans="1:10" s="66" customFormat="1" ht="26.25">
      <c r="A1" s="523" t="s">
        <v>77</v>
      </c>
      <c r="B1" s="523"/>
      <c r="C1" s="523"/>
      <c r="D1" s="523"/>
      <c r="E1" s="523"/>
      <c r="F1" s="523"/>
      <c r="G1" s="523"/>
      <c r="H1" s="523"/>
    </row>
    <row r="2" spans="1:10" s="67" customFormat="1" ht="18.75">
      <c r="A2" s="524" t="s">
        <v>82</v>
      </c>
      <c r="B2" s="524"/>
      <c r="C2" s="524"/>
      <c r="D2" s="524"/>
      <c r="E2" s="524"/>
      <c r="F2" s="524"/>
      <c r="G2" s="524"/>
      <c r="H2" s="524"/>
    </row>
    <row r="3" spans="1:10" s="67" customFormat="1" ht="19.5" thickBot="1">
      <c r="A3" s="525" t="s">
        <v>83</v>
      </c>
      <c r="B3" s="525"/>
      <c r="C3" s="525"/>
      <c r="D3" s="525"/>
      <c r="E3" s="525"/>
      <c r="F3" s="525"/>
      <c r="G3" s="525"/>
      <c r="H3" s="525"/>
    </row>
    <row r="4" spans="1:10" s="2" customFormat="1" ht="18.75" customHeight="1" thickTop="1">
      <c r="A4" s="564" t="s">
        <v>34</v>
      </c>
      <c r="B4" s="564"/>
      <c r="C4" s="564"/>
      <c r="D4" s="564"/>
      <c r="E4" s="564"/>
      <c r="F4" s="564"/>
      <c r="G4" s="564"/>
      <c r="H4" s="564"/>
    </row>
    <row r="5" spans="1:10" s="2" customFormat="1" ht="17.25" customHeight="1">
      <c r="B5" s="3"/>
      <c r="I5" s="67"/>
      <c r="J5" s="67"/>
    </row>
    <row r="6" spans="1:10" ht="17.25" thickBot="1">
      <c r="A6" s="11" t="s">
        <v>36</v>
      </c>
      <c r="G6" s="93" t="s">
        <v>91</v>
      </c>
      <c r="H6" s="94">
        <f ca="1">TODAY()</f>
        <v>45741</v>
      </c>
      <c r="I6" s="2"/>
      <c r="J6" s="2"/>
    </row>
    <row r="7" spans="1:10" s="70" customFormat="1" ht="25.5">
      <c r="A7" s="202" t="s">
        <v>1</v>
      </c>
      <c r="B7" s="203" t="s">
        <v>3</v>
      </c>
      <c r="C7" s="609" t="s">
        <v>50</v>
      </c>
      <c r="D7" s="609"/>
      <c r="E7" s="448" t="s">
        <v>57</v>
      </c>
      <c r="F7" s="610" t="s">
        <v>41</v>
      </c>
      <c r="G7" s="611"/>
      <c r="H7" s="204" t="s">
        <v>46</v>
      </c>
      <c r="I7" s="2"/>
      <c r="J7" s="2"/>
    </row>
    <row r="8" spans="1:10" s="74" customFormat="1" ht="21.75" customHeight="1">
      <c r="A8" s="261" t="s">
        <v>203</v>
      </c>
      <c r="B8" s="264" t="s">
        <v>234</v>
      </c>
      <c r="C8" s="449" t="s">
        <v>140</v>
      </c>
      <c r="D8" s="86">
        <v>45747</v>
      </c>
      <c r="E8" s="62">
        <v>45752</v>
      </c>
      <c r="F8" s="229">
        <v>0.66666666666666663</v>
      </c>
      <c r="G8" s="106">
        <v>45744</v>
      </c>
      <c r="H8" s="530" t="s">
        <v>122</v>
      </c>
      <c r="I8"/>
      <c r="J8"/>
    </row>
    <row r="9" spans="1:10" s="74" customFormat="1" ht="21.75" customHeight="1">
      <c r="A9" s="261" t="s">
        <v>310</v>
      </c>
      <c r="B9" s="264" t="s">
        <v>312</v>
      </c>
      <c r="C9" s="449" t="s">
        <v>135</v>
      </c>
      <c r="D9" s="86">
        <v>45752</v>
      </c>
      <c r="E9" s="62">
        <v>45757</v>
      </c>
      <c r="F9" s="229">
        <v>0.66666666666666663</v>
      </c>
      <c r="G9" s="106">
        <v>45749</v>
      </c>
      <c r="H9" s="607"/>
      <c r="I9" s="67"/>
      <c r="J9" s="67"/>
    </row>
    <row r="10" spans="1:10" s="74" customFormat="1" ht="21.75" customHeight="1">
      <c r="A10" s="261" t="s">
        <v>173</v>
      </c>
      <c r="B10" s="264" t="s">
        <v>313</v>
      </c>
      <c r="C10" s="449" t="s">
        <v>140</v>
      </c>
      <c r="D10" s="86">
        <v>45754</v>
      </c>
      <c r="E10" s="62">
        <v>45759</v>
      </c>
      <c r="F10" s="229">
        <v>0.66666666666666663</v>
      </c>
      <c r="G10" s="106">
        <v>45751</v>
      </c>
      <c r="H10" s="607"/>
      <c r="I10" s="2"/>
      <c r="J10" s="2"/>
    </row>
    <row r="11" spans="1:10" s="74" customFormat="1" ht="21.75" customHeight="1">
      <c r="A11" s="261" t="s">
        <v>233</v>
      </c>
      <c r="B11" s="264" t="s">
        <v>312</v>
      </c>
      <c r="C11" s="449" t="s">
        <v>161</v>
      </c>
      <c r="D11" s="86">
        <v>45756</v>
      </c>
      <c r="E11" s="62">
        <v>45761</v>
      </c>
      <c r="F11" s="229">
        <v>0.41666666666666669</v>
      </c>
      <c r="G11" s="106">
        <v>45752</v>
      </c>
      <c r="H11" s="607"/>
      <c r="I11" s="2"/>
      <c r="J11" s="2"/>
    </row>
    <row r="12" spans="1:10" s="74" customFormat="1" ht="21.75" customHeight="1">
      <c r="A12" s="261" t="s">
        <v>203</v>
      </c>
      <c r="B12" s="264" t="s">
        <v>314</v>
      </c>
      <c r="C12" s="449" t="s">
        <v>140</v>
      </c>
      <c r="D12" s="86">
        <v>45761</v>
      </c>
      <c r="E12" s="62">
        <v>45766</v>
      </c>
      <c r="F12" s="229">
        <v>0.66666666666666663</v>
      </c>
      <c r="G12" s="106">
        <v>45758</v>
      </c>
      <c r="H12" s="607"/>
      <c r="I12" s="2"/>
      <c r="J12" s="2"/>
    </row>
    <row r="13" spans="1:10" s="74" customFormat="1" ht="21.75" customHeight="1">
      <c r="A13" s="261" t="s">
        <v>228</v>
      </c>
      <c r="B13" s="264" t="s">
        <v>312</v>
      </c>
      <c r="C13" s="449" t="s">
        <v>144</v>
      </c>
      <c r="D13" s="86">
        <v>45767</v>
      </c>
      <c r="E13" s="62">
        <v>45772</v>
      </c>
      <c r="F13" s="229">
        <v>0.66666666666666663</v>
      </c>
      <c r="G13" s="106">
        <v>45765</v>
      </c>
      <c r="H13" s="607"/>
      <c r="I13" s="2"/>
      <c r="J13" s="2"/>
    </row>
    <row r="14" spans="1:10" s="74" customFormat="1" ht="21.75" customHeight="1">
      <c r="A14" s="261" t="s">
        <v>173</v>
      </c>
      <c r="B14" s="264" t="s">
        <v>315</v>
      </c>
      <c r="C14" s="449" t="s">
        <v>140</v>
      </c>
      <c r="D14" s="86">
        <v>45768</v>
      </c>
      <c r="E14" s="62">
        <v>45773</v>
      </c>
      <c r="F14" s="229">
        <v>0.66666666666666663</v>
      </c>
      <c r="G14" s="106">
        <v>45765</v>
      </c>
      <c r="H14" s="607"/>
      <c r="I14" s="2"/>
      <c r="J14" s="2"/>
    </row>
    <row r="15" spans="1:10" s="74" customFormat="1" ht="21.75" customHeight="1">
      <c r="A15" s="261" t="s">
        <v>203</v>
      </c>
      <c r="B15" s="264" t="s">
        <v>316</v>
      </c>
      <c r="C15" s="449" t="s">
        <v>140</v>
      </c>
      <c r="D15" s="86">
        <v>45775</v>
      </c>
      <c r="E15" s="62">
        <v>45780</v>
      </c>
      <c r="F15" s="229">
        <v>0.66666666666666663</v>
      </c>
      <c r="G15" s="106">
        <v>45772</v>
      </c>
      <c r="H15" s="607"/>
      <c r="I15" s="2"/>
      <c r="J15" s="2"/>
    </row>
    <row r="16" spans="1:10" s="74" customFormat="1" ht="21.75" customHeight="1">
      <c r="A16" s="261" t="s">
        <v>311</v>
      </c>
      <c r="B16" s="264" t="s">
        <v>312</v>
      </c>
      <c r="C16" s="449" t="s">
        <v>147</v>
      </c>
      <c r="D16" s="86">
        <v>45776</v>
      </c>
      <c r="E16" s="62">
        <v>45781</v>
      </c>
      <c r="F16" s="229">
        <v>0.41666666666666669</v>
      </c>
      <c r="G16" s="106">
        <v>45773</v>
      </c>
      <c r="H16" s="607"/>
      <c r="I16" s="2"/>
      <c r="J16" s="2"/>
    </row>
    <row r="17" spans="1:8" s="74" customFormat="1" ht="21.75" customHeight="1" thickBot="1">
      <c r="A17" s="337"/>
      <c r="B17" s="338"/>
      <c r="C17" s="450"/>
      <c r="D17" s="320"/>
      <c r="E17" s="65"/>
      <c r="F17" s="293"/>
      <c r="G17" s="291"/>
      <c r="H17" s="608"/>
    </row>
    <row r="18" spans="1:8" s="74" customFormat="1" ht="12.75"/>
    <row r="19" spans="1:8">
      <c r="A19" s="78" t="s">
        <v>89</v>
      </c>
    </row>
  </sheetData>
  <mergeCells count="7">
    <mergeCell ref="H8:H17"/>
    <mergeCell ref="A1:H1"/>
    <mergeCell ref="A2:H2"/>
    <mergeCell ref="A3:H3"/>
    <mergeCell ref="C7:D7"/>
    <mergeCell ref="A4:H4"/>
    <mergeCell ref="F7:G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8"/>
  <sheetViews>
    <sheetView zoomScaleNormal="100" workbookViewId="0">
      <selection activeCell="A17" sqref="A17"/>
    </sheetView>
  </sheetViews>
  <sheetFormatPr defaultRowHeight="16.5"/>
  <cols>
    <col min="1" max="1" width="21.875" style="123" customWidth="1"/>
    <col min="2" max="2" width="4" style="123" customWidth="1"/>
    <col min="3" max="4" width="6.25" style="123" customWidth="1"/>
    <col min="5" max="5" width="20" style="123" customWidth="1"/>
    <col min="6" max="6" width="6.25" style="123" customWidth="1"/>
    <col min="7" max="10" width="9" style="123" customWidth="1"/>
    <col min="11" max="11" width="17.375" style="123" customWidth="1"/>
    <col min="12" max="12" width="15.125" style="123" customWidth="1"/>
    <col min="13" max="16384" width="9" style="123"/>
  </cols>
  <sheetData>
    <row r="1" spans="1:26" s="119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</row>
    <row r="2" spans="1:26" s="120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</row>
    <row r="3" spans="1:26" s="120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26" s="161" customFormat="1" ht="17.25" customHeight="1" thickTop="1">
      <c r="A4" s="614" t="s">
        <v>107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</row>
    <row r="6" spans="1:26" s="134" customFormat="1" ht="12.75">
      <c r="A6" s="10" t="s">
        <v>36</v>
      </c>
    </row>
    <row r="7" spans="1:26" ht="17.25" thickBot="1">
      <c r="J7" s="125" t="s">
        <v>91</v>
      </c>
      <c r="K7" s="138">
        <f ca="1">TODAY()</f>
        <v>45741</v>
      </c>
      <c r="L7" s="119"/>
      <c r="M7" s="119"/>
    </row>
    <row r="8" spans="1:26" s="21" customFormat="1" ht="26.25" customHeight="1">
      <c r="A8" s="205" t="s">
        <v>1</v>
      </c>
      <c r="B8" s="615" t="s">
        <v>50</v>
      </c>
      <c r="C8" s="615"/>
      <c r="D8" s="415" t="s">
        <v>181</v>
      </c>
      <c r="E8" s="415" t="s">
        <v>182</v>
      </c>
      <c r="F8" s="415" t="s">
        <v>183</v>
      </c>
      <c r="G8" s="415" t="s">
        <v>119</v>
      </c>
      <c r="H8" s="415" t="s">
        <v>97</v>
      </c>
      <c r="I8" s="616" t="s">
        <v>115</v>
      </c>
      <c r="J8" s="616"/>
      <c r="K8" s="206" t="s">
        <v>87</v>
      </c>
      <c r="L8" s="120"/>
      <c r="M8" s="120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26.25" customHeight="1">
      <c r="A9" s="260" t="s">
        <v>232</v>
      </c>
      <c r="B9" s="112" t="s">
        <v>139</v>
      </c>
      <c r="C9" s="259">
        <v>45751</v>
      </c>
      <c r="D9" s="259"/>
      <c r="E9" s="259" t="s">
        <v>193</v>
      </c>
      <c r="F9" s="259"/>
      <c r="G9" s="113">
        <v>45761</v>
      </c>
      <c r="H9" s="113">
        <v>45766</v>
      </c>
      <c r="I9" s="162" t="s">
        <v>201</v>
      </c>
      <c r="J9" s="113">
        <v>45747</v>
      </c>
      <c r="K9" s="612" t="s">
        <v>122</v>
      </c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26.25" customHeight="1">
      <c r="A10" s="260" t="s">
        <v>306</v>
      </c>
      <c r="B10" s="112" t="s">
        <v>138</v>
      </c>
      <c r="C10" s="259">
        <v>45757</v>
      </c>
      <c r="D10" s="259"/>
      <c r="E10" s="259" t="s">
        <v>193</v>
      </c>
      <c r="F10" s="259"/>
      <c r="G10" s="113">
        <v>45767</v>
      </c>
      <c r="H10" s="113">
        <v>45772</v>
      </c>
      <c r="I10" s="162" t="s">
        <v>309</v>
      </c>
      <c r="J10" s="113">
        <v>45752</v>
      </c>
      <c r="K10" s="612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26.25" customHeight="1">
      <c r="A11" s="260" t="s">
        <v>307</v>
      </c>
      <c r="B11" s="112" t="s">
        <v>139</v>
      </c>
      <c r="C11" s="259">
        <v>45765</v>
      </c>
      <c r="D11" s="259"/>
      <c r="E11" s="259" t="s">
        <v>193</v>
      </c>
      <c r="F11" s="259"/>
      <c r="G11" s="113">
        <v>45775</v>
      </c>
      <c r="H11" s="113">
        <v>45780</v>
      </c>
      <c r="I11" s="162" t="s">
        <v>201</v>
      </c>
      <c r="J11" s="113">
        <v>45761</v>
      </c>
      <c r="K11" s="612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26.25" customHeight="1">
      <c r="A12" s="260" t="s">
        <v>308</v>
      </c>
      <c r="B12" s="112" t="s">
        <v>139</v>
      </c>
      <c r="C12" s="259">
        <v>45772</v>
      </c>
      <c r="D12" s="259"/>
      <c r="E12" s="259" t="s">
        <v>193</v>
      </c>
      <c r="F12" s="259"/>
      <c r="G12" s="113">
        <v>45782</v>
      </c>
      <c r="H12" s="113">
        <v>45787</v>
      </c>
      <c r="I12" s="162" t="s">
        <v>201</v>
      </c>
      <c r="J12" s="113">
        <v>45768</v>
      </c>
      <c r="K12" s="612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s="258" customFormat="1" ht="26.25" customHeight="1">
      <c r="A13" s="260" t="s">
        <v>232</v>
      </c>
      <c r="B13" s="112" t="s">
        <v>138</v>
      </c>
      <c r="C13" s="259">
        <v>45778</v>
      </c>
      <c r="D13" s="259"/>
      <c r="E13" s="259" t="s">
        <v>193</v>
      </c>
      <c r="F13" s="259"/>
      <c r="G13" s="113">
        <v>45788</v>
      </c>
      <c r="H13" s="113">
        <v>45793</v>
      </c>
      <c r="I13" s="162" t="s">
        <v>309</v>
      </c>
      <c r="J13" s="113">
        <v>45773</v>
      </c>
      <c r="K13" s="612"/>
      <c r="L13" s="161"/>
      <c r="M13" s="161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s="258" customFormat="1" ht="26.25" customHeight="1">
      <c r="A14" s="260"/>
      <c r="B14" s="112"/>
      <c r="C14" s="259"/>
      <c r="D14" s="259"/>
      <c r="E14" s="259" t="s">
        <v>193</v>
      </c>
      <c r="F14" s="259"/>
      <c r="G14" s="113"/>
      <c r="H14" s="113"/>
      <c r="I14" s="162"/>
      <c r="J14" s="113"/>
      <c r="K14" s="612"/>
      <c r="L14" s="161"/>
      <c r="M14" s="161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ht="26.25" customHeight="1" thickBot="1">
      <c r="A15" s="416"/>
      <c r="B15" s="417"/>
      <c r="C15" s="418"/>
      <c r="D15" s="418"/>
      <c r="E15" s="418"/>
      <c r="F15" s="418"/>
      <c r="G15" s="419"/>
      <c r="H15" s="419"/>
      <c r="I15" s="420"/>
      <c r="J15" s="419"/>
      <c r="K15" s="613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7" spans="1:1">
      <c r="A17" s="132" t="s">
        <v>89</v>
      </c>
    </row>
    <row r="28" spans="1:1">
      <c r="A28" s="132"/>
    </row>
  </sheetData>
  <mergeCells count="7">
    <mergeCell ref="K9:K15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3" sqref="A13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23" t="s">
        <v>77</v>
      </c>
      <c r="B1" s="523"/>
      <c r="C1" s="523"/>
      <c r="D1" s="523"/>
      <c r="E1" s="523"/>
      <c r="F1" s="523"/>
      <c r="G1" s="523"/>
      <c r="H1" s="523"/>
      <c r="I1" s="523"/>
    </row>
    <row r="2" spans="1:10" s="67" customFormat="1" ht="18.75">
      <c r="A2" s="524" t="s">
        <v>82</v>
      </c>
      <c r="B2" s="524"/>
      <c r="C2" s="524"/>
      <c r="D2" s="524"/>
      <c r="E2" s="524"/>
      <c r="F2" s="524"/>
      <c r="G2" s="524"/>
      <c r="H2" s="524"/>
      <c r="I2" s="524"/>
    </row>
    <row r="3" spans="1:10" s="67" customFormat="1" ht="19.5" thickBot="1">
      <c r="A3" s="525" t="s">
        <v>83</v>
      </c>
      <c r="B3" s="525"/>
      <c r="C3" s="525"/>
      <c r="D3" s="525"/>
      <c r="E3" s="525"/>
      <c r="F3" s="525"/>
      <c r="G3" s="525"/>
      <c r="H3" s="525"/>
      <c r="I3" s="525"/>
    </row>
    <row r="4" spans="1:10" s="14" customFormat="1" ht="30.75" customHeight="1" thickTop="1">
      <c r="A4" s="527" t="s">
        <v>108</v>
      </c>
      <c r="B4" s="527"/>
      <c r="C4" s="527"/>
      <c r="D4" s="527"/>
      <c r="E4" s="527"/>
      <c r="F4" s="527"/>
      <c r="G4" s="527"/>
      <c r="H4" s="527"/>
      <c r="I4" s="527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3" t="s">
        <v>91</v>
      </c>
      <c r="I5" s="94">
        <f ca="1">TODAY()</f>
        <v>45741</v>
      </c>
    </row>
    <row r="6" spans="1:10" ht="25.5">
      <c r="A6" s="209" t="s">
        <v>1</v>
      </c>
      <c r="B6" s="623" t="s">
        <v>3</v>
      </c>
      <c r="C6" s="623"/>
      <c r="D6" s="623" t="s">
        <v>50</v>
      </c>
      <c r="E6" s="623"/>
      <c r="F6" s="486" t="s">
        <v>84</v>
      </c>
      <c r="G6" s="624" t="s">
        <v>115</v>
      </c>
      <c r="H6" s="624"/>
      <c r="I6" s="210" t="s">
        <v>87</v>
      </c>
    </row>
    <row r="7" spans="1:10" s="74" customFormat="1" ht="20.25" customHeight="1">
      <c r="A7" s="294" t="s">
        <v>213</v>
      </c>
      <c r="B7" s="622" t="s">
        <v>278</v>
      </c>
      <c r="C7" s="622"/>
      <c r="D7" s="207" t="s">
        <v>135</v>
      </c>
      <c r="E7" s="207">
        <v>45752</v>
      </c>
      <c r="F7" s="207">
        <v>45755</v>
      </c>
      <c r="G7" s="208" t="s">
        <v>141</v>
      </c>
      <c r="H7" s="207">
        <v>45750</v>
      </c>
      <c r="I7" s="618" t="s">
        <v>122</v>
      </c>
      <c r="J7" s="393"/>
    </row>
    <row r="8" spans="1:10" s="74" customFormat="1" ht="20.25" customHeight="1">
      <c r="A8" s="211" t="s">
        <v>212</v>
      </c>
      <c r="B8" s="622" t="s">
        <v>279</v>
      </c>
      <c r="C8" s="622"/>
      <c r="D8" s="207" t="s">
        <v>135</v>
      </c>
      <c r="E8" s="207">
        <v>45759</v>
      </c>
      <c r="F8" s="207">
        <v>45762</v>
      </c>
      <c r="G8" s="208" t="s">
        <v>141</v>
      </c>
      <c r="H8" s="207">
        <v>45757</v>
      </c>
      <c r="I8" s="619"/>
    </row>
    <row r="9" spans="1:10" s="74" customFormat="1" ht="20.25" customHeight="1">
      <c r="A9" s="211" t="s">
        <v>212</v>
      </c>
      <c r="B9" s="622" t="s">
        <v>280</v>
      </c>
      <c r="C9" s="622"/>
      <c r="D9" s="207" t="s">
        <v>135</v>
      </c>
      <c r="E9" s="207">
        <v>45766</v>
      </c>
      <c r="F9" s="207">
        <v>45769</v>
      </c>
      <c r="G9" s="208" t="s">
        <v>141</v>
      </c>
      <c r="H9" s="207">
        <v>45764</v>
      </c>
      <c r="I9" s="619"/>
    </row>
    <row r="10" spans="1:10" s="74" customFormat="1" ht="20.25" customHeight="1">
      <c r="A10" s="326" t="s">
        <v>212</v>
      </c>
      <c r="B10" s="622" t="s">
        <v>281</v>
      </c>
      <c r="C10" s="622"/>
      <c r="D10" s="207" t="s">
        <v>135</v>
      </c>
      <c r="E10" s="207">
        <v>45773</v>
      </c>
      <c r="F10" s="207">
        <v>45776</v>
      </c>
      <c r="G10" s="208" t="s">
        <v>141</v>
      </c>
      <c r="H10" s="207">
        <v>45771</v>
      </c>
      <c r="I10" s="620"/>
    </row>
    <row r="11" spans="1:10" s="74" customFormat="1" ht="20.25" customHeight="1" thickBot="1">
      <c r="A11" s="480" t="s">
        <v>213</v>
      </c>
      <c r="B11" s="617" t="s">
        <v>282</v>
      </c>
      <c r="C11" s="617"/>
      <c r="D11" s="481" t="s">
        <v>135</v>
      </c>
      <c r="E11" s="481">
        <v>45780</v>
      </c>
      <c r="F11" s="481">
        <v>45783</v>
      </c>
      <c r="G11" s="482" t="s">
        <v>141</v>
      </c>
      <c r="H11" s="481"/>
      <c r="I11" s="621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13">
    <mergeCell ref="A1:I1"/>
    <mergeCell ref="A2:I2"/>
    <mergeCell ref="A3:I3"/>
    <mergeCell ref="A4:I4"/>
    <mergeCell ref="B11:C11"/>
    <mergeCell ref="I7:I11"/>
    <mergeCell ref="B8:C8"/>
    <mergeCell ref="B9:C9"/>
    <mergeCell ref="B7:C7"/>
    <mergeCell ref="B6:C6"/>
    <mergeCell ref="B10:C10"/>
    <mergeCell ref="D6:E6"/>
    <mergeCell ref="G6:H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5"/>
  <sheetViews>
    <sheetView zoomScaleNormal="100" workbookViewId="0">
      <selection activeCell="A16" sqref="A16"/>
    </sheetView>
  </sheetViews>
  <sheetFormatPr defaultRowHeight="16.5"/>
  <cols>
    <col min="1" max="1" width="15.375" style="123" customWidth="1"/>
    <col min="2" max="2" width="7.25" style="123" bestFit="1" customWidth="1"/>
    <col min="3" max="4" width="6.75" style="123" customWidth="1"/>
    <col min="5" max="5" width="9" style="123" customWidth="1"/>
    <col min="6" max="7" width="9" style="123"/>
    <col min="8" max="8" width="15.375" style="123" customWidth="1"/>
    <col min="9" max="16384" width="9" style="123"/>
  </cols>
  <sheetData>
    <row r="1" spans="1:8" s="119" customFormat="1" ht="26.25">
      <c r="A1" s="515" t="s">
        <v>77</v>
      </c>
      <c r="B1" s="515"/>
      <c r="C1" s="515"/>
      <c r="D1" s="515"/>
      <c r="E1" s="515"/>
      <c r="F1" s="515"/>
      <c r="G1" s="515"/>
      <c r="H1" s="515"/>
    </row>
    <row r="2" spans="1:8" s="120" customFormat="1" ht="18.75">
      <c r="A2" s="516" t="s">
        <v>82</v>
      </c>
      <c r="B2" s="516"/>
      <c r="C2" s="516"/>
      <c r="D2" s="516"/>
      <c r="E2" s="516"/>
      <c r="F2" s="516"/>
      <c r="G2" s="516"/>
      <c r="H2" s="516"/>
    </row>
    <row r="3" spans="1:8" s="120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</row>
    <row r="4" spans="1:8" s="161" customFormat="1" ht="24.75" customHeight="1" thickTop="1">
      <c r="A4" s="527" t="s">
        <v>109</v>
      </c>
      <c r="B4" s="527"/>
      <c r="C4" s="527"/>
      <c r="D4" s="527"/>
      <c r="E4" s="527"/>
      <c r="F4" s="527"/>
      <c r="G4" s="527"/>
      <c r="H4" s="527"/>
    </row>
    <row r="5" spans="1:8">
      <c r="A5" s="163" t="s">
        <v>36</v>
      </c>
    </row>
    <row r="6" spans="1:8" ht="17.25" thickBot="1">
      <c r="G6" s="125" t="s">
        <v>91</v>
      </c>
      <c r="H6" s="138">
        <f ca="1">TODAY()</f>
        <v>45741</v>
      </c>
    </row>
    <row r="7" spans="1:8" ht="32.25" customHeight="1">
      <c r="A7" s="212" t="s">
        <v>1</v>
      </c>
      <c r="B7" s="388"/>
      <c r="C7" s="628" t="s">
        <v>0</v>
      </c>
      <c r="D7" s="628"/>
      <c r="E7" s="388" t="s">
        <v>121</v>
      </c>
      <c r="F7" s="629" t="s">
        <v>112</v>
      </c>
      <c r="G7" s="629"/>
      <c r="H7" s="213" t="s">
        <v>87</v>
      </c>
    </row>
    <row r="8" spans="1:8" s="76" customFormat="1" ht="24" customHeight="1">
      <c r="A8" s="85" t="s">
        <v>334</v>
      </c>
      <c r="B8" s="96" t="s">
        <v>335</v>
      </c>
      <c r="C8" s="96" t="s">
        <v>147</v>
      </c>
      <c r="D8" s="75">
        <v>45748</v>
      </c>
      <c r="E8" s="75">
        <v>45726</v>
      </c>
      <c r="F8" s="274">
        <v>0.41666666666666669</v>
      </c>
      <c r="G8" s="75">
        <v>45745</v>
      </c>
      <c r="H8" s="535" t="s">
        <v>137</v>
      </c>
    </row>
    <row r="9" spans="1:8" s="76" customFormat="1" ht="24" customHeight="1">
      <c r="A9" s="316" t="s">
        <v>336</v>
      </c>
      <c r="B9" s="96" t="s">
        <v>337</v>
      </c>
      <c r="C9" s="96" t="s">
        <v>138</v>
      </c>
      <c r="D9" s="75">
        <v>45757</v>
      </c>
      <c r="E9" s="75">
        <v>45760</v>
      </c>
      <c r="F9" s="274">
        <v>0.66666666666666663</v>
      </c>
      <c r="G9" s="75">
        <v>45754</v>
      </c>
      <c r="H9" s="625"/>
    </row>
    <row r="10" spans="1:8" s="76" customFormat="1" ht="24" customHeight="1">
      <c r="A10" s="455" t="s">
        <v>265</v>
      </c>
      <c r="B10" s="96" t="s">
        <v>338</v>
      </c>
      <c r="C10" s="96" t="s">
        <v>138</v>
      </c>
      <c r="D10" s="75">
        <v>45762</v>
      </c>
      <c r="E10" s="75">
        <v>45739</v>
      </c>
      <c r="F10" s="274">
        <v>0.41666666666666669</v>
      </c>
      <c r="G10" s="75">
        <v>45759</v>
      </c>
      <c r="H10" s="625"/>
    </row>
    <row r="11" spans="1:8" s="76" customFormat="1" ht="24" customHeight="1">
      <c r="A11" s="411" t="s">
        <v>339</v>
      </c>
      <c r="B11" s="412" t="s">
        <v>340</v>
      </c>
      <c r="C11" s="412" t="s">
        <v>138</v>
      </c>
      <c r="D11" s="376">
        <v>45771</v>
      </c>
      <c r="E11" s="376">
        <v>45774</v>
      </c>
      <c r="F11" s="413">
        <v>0.66666666666666663</v>
      </c>
      <c r="G11" s="376">
        <v>45768</v>
      </c>
      <c r="H11" s="626"/>
    </row>
    <row r="12" spans="1:8" s="76" customFormat="1" ht="24" customHeight="1">
      <c r="A12" s="411" t="s">
        <v>334</v>
      </c>
      <c r="B12" s="412" t="s">
        <v>341</v>
      </c>
      <c r="C12" s="412" t="s">
        <v>139</v>
      </c>
      <c r="D12" s="376">
        <v>45776</v>
      </c>
      <c r="E12" s="376">
        <v>45779</v>
      </c>
      <c r="F12" s="413">
        <v>0.41666666666666669</v>
      </c>
      <c r="G12" s="376">
        <v>45773</v>
      </c>
      <c r="H12" s="626"/>
    </row>
    <row r="13" spans="1:8" s="76" customFormat="1" ht="24" customHeight="1" thickBot="1">
      <c r="A13" s="391"/>
      <c r="B13" s="319"/>
      <c r="C13" s="319"/>
      <c r="D13" s="262"/>
      <c r="E13" s="262"/>
      <c r="F13" s="331"/>
      <c r="G13" s="262"/>
      <c r="H13" s="627"/>
    </row>
    <row r="14" spans="1:8" s="76" customFormat="1" ht="12.75"/>
    <row r="15" spans="1:8" s="76" customFormat="1" ht="12.75">
      <c r="A15" s="132" t="s">
        <v>89</v>
      </c>
    </row>
  </sheetData>
  <mergeCells count="7">
    <mergeCell ref="H8:H13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14" sqref="A14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23" t="s">
        <v>77</v>
      </c>
      <c r="B1" s="523"/>
      <c r="C1" s="523"/>
      <c r="D1" s="523"/>
      <c r="E1" s="523"/>
      <c r="F1" s="523"/>
      <c r="G1" s="523"/>
      <c r="H1" s="523"/>
    </row>
    <row r="2" spans="1:26" s="67" customFormat="1" ht="18.75">
      <c r="A2" s="524" t="s">
        <v>82</v>
      </c>
      <c r="B2" s="524"/>
      <c r="C2" s="524"/>
      <c r="D2" s="524"/>
      <c r="E2" s="524"/>
      <c r="F2" s="524"/>
      <c r="G2" s="524"/>
      <c r="H2" s="524"/>
    </row>
    <row r="3" spans="1:26" s="67" customFormat="1" ht="19.5" thickBot="1">
      <c r="A3" s="525" t="s">
        <v>83</v>
      </c>
      <c r="B3" s="525"/>
      <c r="C3" s="525"/>
      <c r="D3" s="525"/>
      <c r="E3" s="525"/>
      <c r="F3" s="525"/>
      <c r="G3" s="525"/>
      <c r="H3" s="525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27" t="s">
        <v>73</v>
      </c>
      <c r="B4" s="527"/>
      <c r="C4" s="527"/>
      <c r="D4" s="527"/>
      <c r="E4" s="527"/>
      <c r="F4" s="527"/>
      <c r="G4" s="527"/>
      <c r="H4" s="527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8"/>
      <c r="C5" s="88"/>
      <c r="D5" s="88"/>
      <c r="E5" s="88"/>
      <c r="F5" s="88"/>
      <c r="G5" s="125" t="s">
        <v>91</v>
      </c>
      <c r="H5" s="138">
        <f ca="1">TODAY()</f>
        <v>45741</v>
      </c>
      <c r="I5" s="21"/>
      <c r="J5" s="21"/>
      <c r="K5" s="94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32" t="s">
        <v>60</v>
      </c>
      <c r="B6" s="634" t="s">
        <v>49</v>
      </c>
      <c r="C6" s="59" t="s">
        <v>61</v>
      </c>
      <c r="D6" s="59" t="s">
        <v>61</v>
      </c>
      <c r="E6" s="117" t="s">
        <v>62</v>
      </c>
      <c r="F6" s="636" t="s">
        <v>63</v>
      </c>
      <c r="G6" s="637"/>
      <c r="H6" s="630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33"/>
      <c r="B7" s="635"/>
      <c r="C7" s="214" t="s">
        <v>65</v>
      </c>
      <c r="D7" s="214" t="s">
        <v>66</v>
      </c>
      <c r="E7" s="215" t="s">
        <v>70</v>
      </c>
      <c r="F7" s="215" t="s">
        <v>74</v>
      </c>
      <c r="G7" s="215" t="s">
        <v>75</v>
      </c>
      <c r="H7" s="631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7" t="s">
        <v>196</v>
      </c>
      <c r="B8" s="61" t="s">
        <v>382</v>
      </c>
      <c r="C8" s="327">
        <v>0.41666666666666802</v>
      </c>
      <c r="D8" s="62">
        <v>45747</v>
      </c>
      <c r="E8" s="62">
        <v>45750</v>
      </c>
      <c r="F8" s="62">
        <v>45757</v>
      </c>
      <c r="G8" s="62">
        <v>45758</v>
      </c>
      <c r="H8" s="87" t="s">
        <v>90</v>
      </c>
    </row>
    <row r="9" spans="1:26" s="21" customFormat="1" ht="17.25" customHeight="1">
      <c r="A9" s="311" t="s">
        <v>187</v>
      </c>
      <c r="B9" s="312" t="s">
        <v>383</v>
      </c>
      <c r="C9" s="327">
        <v>0.41666666666666802</v>
      </c>
      <c r="D9" s="62">
        <v>45754</v>
      </c>
      <c r="E9" s="62">
        <v>45757</v>
      </c>
      <c r="F9" s="62">
        <v>45764</v>
      </c>
      <c r="G9" s="62">
        <v>45765</v>
      </c>
      <c r="H9" s="87" t="s">
        <v>90</v>
      </c>
    </row>
    <row r="10" spans="1:26" s="21" customFormat="1" ht="17.25" customHeight="1">
      <c r="A10" s="107" t="s">
        <v>188</v>
      </c>
      <c r="B10" s="61" t="s">
        <v>384</v>
      </c>
      <c r="C10" s="327">
        <v>0.41666666666666802</v>
      </c>
      <c r="D10" s="62">
        <v>45761</v>
      </c>
      <c r="E10" s="62">
        <v>45764</v>
      </c>
      <c r="F10" s="62">
        <v>45771</v>
      </c>
      <c r="G10" s="62">
        <v>45772</v>
      </c>
      <c r="H10" s="87" t="s">
        <v>90</v>
      </c>
    </row>
    <row r="11" spans="1:26" s="21" customFormat="1" ht="17.25" customHeight="1">
      <c r="A11" s="356" t="s">
        <v>196</v>
      </c>
      <c r="B11" s="357" t="s">
        <v>385</v>
      </c>
      <c r="C11" s="346">
        <v>0.41666666666666802</v>
      </c>
      <c r="D11" s="272">
        <v>45768</v>
      </c>
      <c r="E11" s="272">
        <v>45771</v>
      </c>
      <c r="F11" s="272">
        <v>45778</v>
      </c>
      <c r="G11" s="272">
        <v>45779</v>
      </c>
      <c r="H11" s="358" t="s">
        <v>90</v>
      </c>
    </row>
    <row r="12" spans="1:26" s="21" customFormat="1" ht="17.25" customHeight="1">
      <c r="A12" s="356" t="s">
        <v>187</v>
      </c>
      <c r="B12" s="357" t="s">
        <v>386</v>
      </c>
      <c r="C12" s="346">
        <v>0.41666666666666802</v>
      </c>
      <c r="D12" s="272">
        <v>45775</v>
      </c>
      <c r="E12" s="272">
        <v>45778</v>
      </c>
      <c r="F12" s="272">
        <v>45785</v>
      </c>
      <c r="G12" s="272">
        <v>45786</v>
      </c>
      <c r="H12" s="358" t="s">
        <v>90</v>
      </c>
    </row>
    <row r="13" spans="1:26" s="21" customFormat="1" ht="17.25" customHeight="1" thickBot="1">
      <c r="A13" s="105"/>
      <c r="B13" s="64"/>
      <c r="C13" s="328"/>
      <c r="D13" s="65"/>
      <c r="E13" s="65"/>
      <c r="F13" s="65"/>
      <c r="G13" s="65"/>
      <c r="H13" s="286"/>
    </row>
    <row r="15" spans="1:26" ht="17.25" thickBot="1"/>
    <row r="16" spans="1:26">
      <c r="A16" s="632" t="s">
        <v>60</v>
      </c>
      <c r="B16" s="634" t="s">
        <v>49</v>
      </c>
      <c r="C16" s="59" t="s">
        <v>61</v>
      </c>
      <c r="D16" s="59" t="s">
        <v>61</v>
      </c>
      <c r="E16" s="117" t="s">
        <v>62</v>
      </c>
      <c r="F16" s="636" t="s">
        <v>63</v>
      </c>
      <c r="G16" s="637"/>
      <c r="H16" s="637"/>
      <c r="I16" s="630" t="s">
        <v>64</v>
      </c>
    </row>
    <row r="17" spans="1:9">
      <c r="A17" s="633"/>
      <c r="B17" s="635"/>
      <c r="C17" s="214" t="s">
        <v>65</v>
      </c>
      <c r="D17" s="214" t="s">
        <v>66</v>
      </c>
      <c r="E17" s="215" t="s">
        <v>70</v>
      </c>
      <c r="F17" s="215" t="s">
        <v>71</v>
      </c>
      <c r="G17" s="215" t="s">
        <v>72</v>
      </c>
      <c r="H17" s="215" t="s">
        <v>96</v>
      </c>
      <c r="I17" s="631"/>
    </row>
    <row r="18" spans="1:9">
      <c r="A18" s="107" t="s">
        <v>162</v>
      </c>
      <c r="B18" s="61" t="s">
        <v>209</v>
      </c>
      <c r="C18" s="255" t="s">
        <v>148</v>
      </c>
      <c r="D18" s="62">
        <v>45705</v>
      </c>
      <c r="E18" s="62">
        <v>45708</v>
      </c>
      <c r="F18" s="62">
        <v>45719</v>
      </c>
      <c r="G18" s="62">
        <v>45720</v>
      </c>
      <c r="H18" s="62">
        <v>45721</v>
      </c>
      <c r="I18" s="87" t="s">
        <v>90</v>
      </c>
    </row>
    <row r="19" spans="1:9">
      <c r="A19" s="107" t="s">
        <v>175</v>
      </c>
      <c r="B19" s="61" t="s">
        <v>207</v>
      </c>
      <c r="C19" s="255" t="s">
        <v>148</v>
      </c>
      <c r="D19" s="62">
        <v>45712</v>
      </c>
      <c r="E19" s="62">
        <v>45715</v>
      </c>
      <c r="F19" s="62">
        <v>45726</v>
      </c>
      <c r="G19" s="62">
        <v>45727</v>
      </c>
      <c r="H19" s="62">
        <v>45728</v>
      </c>
      <c r="I19" s="87" t="s">
        <v>90</v>
      </c>
    </row>
    <row r="20" spans="1:9">
      <c r="A20" s="107" t="s">
        <v>176</v>
      </c>
      <c r="B20" s="61" t="s">
        <v>262</v>
      </c>
      <c r="C20" s="255" t="s">
        <v>148</v>
      </c>
      <c r="D20" s="62">
        <v>45719</v>
      </c>
      <c r="E20" s="62">
        <v>45722</v>
      </c>
      <c r="F20" s="62">
        <v>45733</v>
      </c>
      <c r="G20" s="62">
        <v>45734</v>
      </c>
      <c r="H20" s="62">
        <v>45735</v>
      </c>
      <c r="I20" s="87" t="s">
        <v>90</v>
      </c>
    </row>
    <row r="21" spans="1:9">
      <c r="A21" s="107" t="s">
        <v>162</v>
      </c>
      <c r="B21" s="61" t="s">
        <v>264</v>
      </c>
      <c r="C21" s="255" t="s">
        <v>148</v>
      </c>
      <c r="D21" s="62">
        <v>45726</v>
      </c>
      <c r="E21" s="62">
        <v>45729</v>
      </c>
      <c r="F21" s="62">
        <v>45740</v>
      </c>
      <c r="G21" s="62">
        <v>45741</v>
      </c>
      <c r="H21" s="62">
        <v>45742</v>
      </c>
      <c r="I21" s="87" t="s">
        <v>90</v>
      </c>
    </row>
    <row r="22" spans="1:9" ht="17.25" thickBot="1">
      <c r="A22" s="105" t="s">
        <v>175</v>
      </c>
      <c r="B22" s="64" t="s">
        <v>219</v>
      </c>
      <c r="C22" s="342" t="s">
        <v>148</v>
      </c>
      <c r="D22" s="65">
        <v>45733</v>
      </c>
      <c r="E22" s="65">
        <v>45736</v>
      </c>
      <c r="F22" s="65">
        <v>45747</v>
      </c>
      <c r="G22" s="65">
        <v>45748</v>
      </c>
      <c r="H22" s="65">
        <v>45749</v>
      </c>
      <c r="I22" s="286" t="s">
        <v>90</v>
      </c>
    </row>
    <row r="24" spans="1:9">
      <c r="A24" s="78" t="s">
        <v>89</v>
      </c>
    </row>
  </sheetData>
  <mergeCells count="12">
    <mergeCell ref="A1:H1"/>
    <mergeCell ref="A2:H2"/>
    <mergeCell ref="A3:H3"/>
    <mergeCell ref="A4:H4"/>
    <mergeCell ref="A6:A7"/>
    <mergeCell ref="I16:I17"/>
    <mergeCell ref="A16:A17"/>
    <mergeCell ref="B16:B17"/>
    <mergeCell ref="F6:G6"/>
    <mergeCell ref="H6:H7"/>
    <mergeCell ref="F16:H16"/>
    <mergeCell ref="B6:B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3"/>
  <sheetViews>
    <sheetView zoomScaleNormal="100" workbookViewId="0">
      <selection activeCell="N4" sqref="N4"/>
    </sheetView>
  </sheetViews>
  <sheetFormatPr defaultRowHeight="12.75"/>
  <cols>
    <col min="1" max="1" width="16" style="133" customWidth="1"/>
    <col min="2" max="2" width="7.125" style="133" customWidth="1"/>
    <col min="3" max="3" width="3.875" style="133" customWidth="1"/>
    <col min="4" max="4" width="8.875" style="133" customWidth="1"/>
    <col min="5" max="5" width="9.125" style="133" customWidth="1"/>
    <col min="6" max="6" width="11.5" style="133" customWidth="1"/>
    <col min="7" max="7" width="9" style="133" customWidth="1"/>
    <col min="8" max="8" width="9.875" style="133" customWidth="1"/>
    <col min="9" max="9" width="16.75" style="133" customWidth="1"/>
    <col min="10" max="16384" width="9" style="133"/>
  </cols>
  <sheetData>
    <row r="1" spans="1:9" s="119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</row>
    <row r="2" spans="1:9" s="120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</row>
    <row r="3" spans="1:9" s="120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</row>
    <row r="4" spans="1:9" s="134" customFormat="1" ht="23.25" customHeight="1" thickTop="1">
      <c r="A4" s="520" t="s">
        <v>54</v>
      </c>
      <c r="B4" s="520"/>
      <c r="C4" s="520"/>
      <c r="D4" s="520"/>
      <c r="E4" s="520"/>
      <c r="F4" s="520"/>
      <c r="G4" s="520"/>
      <c r="H4" s="520"/>
      <c r="I4" s="520"/>
    </row>
    <row r="5" spans="1:9" s="134" customFormat="1" ht="21.75" customHeight="1" thickBot="1">
      <c r="A5" s="135" t="s">
        <v>45</v>
      </c>
      <c r="B5" s="136"/>
      <c r="C5" s="136"/>
      <c r="D5" s="120"/>
      <c r="E5" s="137"/>
      <c r="F5" s="120"/>
      <c r="G5" s="120"/>
      <c r="H5" s="125" t="s">
        <v>2</v>
      </c>
      <c r="I5" s="138">
        <f ca="1">TODAY()</f>
        <v>45741</v>
      </c>
    </row>
    <row r="6" spans="1:9" ht="26.25" customHeight="1">
      <c r="A6" s="177" t="s">
        <v>1</v>
      </c>
      <c r="B6" s="518" t="s">
        <v>49</v>
      </c>
      <c r="C6" s="518"/>
      <c r="D6" s="518" t="s">
        <v>0</v>
      </c>
      <c r="E6" s="518"/>
      <c r="F6" s="421" t="s">
        <v>55</v>
      </c>
      <c r="G6" s="519" t="s">
        <v>41</v>
      </c>
      <c r="H6" s="519"/>
      <c r="I6" s="178" t="s">
        <v>46</v>
      </c>
    </row>
    <row r="7" spans="1:9" s="139" customFormat="1" ht="18.75" customHeight="1">
      <c r="A7" s="179" t="s">
        <v>189</v>
      </c>
      <c r="B7" s="172">
        <v>2106</v>
      </c>
      <c r="C7" s="173" t="s">
        <v>47</v>
      </c>
      <c r="D7" s="174" t="s">
        <v>135</v>
      </c>
      <c r="E7" s="175">
        <v>45697</v>
      </c>
      <c r="F7" s="175">
        <v>45701</v>
      </c>
      <c r="G7" s="176" t="s">
        <v>59</v>
      </c>
      <c r="H7" s="175">
        <v>45695</v>
      </c>
      <c r="I7" s="512" t="s">
        <v>142</v>
      </c>
    </row>
    <row r="8" spans="1:9" s="139" customFormat="1" ht="18.75" customHeight="1">
      <c r="A8" s="179" t="s">
        <v>197</v>
      </c>
      <c r="B8" s="172">
        <v>1105</v>
      </c>
      <c r="C8" s="173" t="s">
        <v>47</v>
      </c>
      <c r="D8" s="174" t="s">
        <v>135</v>
      </c>
      <c r="E8" s="175">
        <v>45704</v>
      </c>
      <c r="F8" s="175">
        <v>45708</v>
      </c>
      <c r="G8" s="176" t="s">
        <v>59</v>
      </c>
      <c r="H8" s="175">
        <v>45702</v>
      </c>
      <c r="I8" s="513"/>
    </row>
    <row r="9" spans="1:9" s="139" customFormat="1" ht="18.75" customHeight="1">
      <c r="A9" s="180" t="s">
        <v>197</v>
      </c>
      <c r="B9" s="172">
        <v>1106</v>
      </c>
      <c r="C9" s="173" t="s">
        <v>47</v>
      </c>
      <c r="D9" s="174" t="s">
        <v>144</v>
      </c>
      <c r="E9" s="175">
        <v>45711</v>
      </c>
      <c r="F9" s="175">
        <v>45715</v>
      </c>
      <c r="G9" s="176" t="s">
        <v>59</v>
      </c>
      <c r="H9" s="175">
        <v>45709</v>
      </c>
      <c r="I9" s="513"/>
    </row>
    <row r="10" spans="1:9" s="139" customFormat="1" ht="18.75" customHeight="1">
      <c r="A10" s="180" t="s">
        <v>192</v>
      </c>
      <c r="B10" s="172">
        <v>1507</v>
      </c>
      <c r="C10" s="173" t="s">
        <v>47</v>
      </c>
      <c r="D10" s="174" t="s">
        <v>144</v>
      </c>
      <c r="E10" s="175">
        <v>45718</v>
      </c>
      <c r="F10" s="175">
        <v>45723</v>
      </c>
      <c r="G10" s="176" t="s">
        <v>59</v>
      </c>
      <c r="H10" s="175">
        <v>45716</v>
      </c>
      <c r="I10" s="513"/>
    </row>
    <row r="11" spans="1:9" s="139" customFormat="1" ht="18.75" customHeight="1" thickBot="1">
      <c r="A11" s="422"/>
      <c r="B11" s="423"/>
      <c r="C11" s="424"/>
      <c r="D11" s="425"/>
      <c r="E11" s="426"/>
      <c r="F11" s="426"/>
      <c r="G11" s="423"/>
      <c r="H11" s="424"/>
      <c r="I11" s="514"/>
    </row>
    <row r="13" spans="1:9">
      <c r="A13" s="132" t="s">
        <v>89</v>
      </c>
    </row>
  </sheetData>
  <mergeCells count="8">
    <mergeCell ref="I7:I11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9" sqref="A19"/>
    </sheetView>
  </sheetViews>
  <sheetFormatPr defaultRowHeight="16.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23" t="s">
        <v>77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s="67" customFormat="1" ht="18.75">
      <c r="A2" s="524" t="s">
        <v>82</v>
      </c>
      <c r="B2" s="524"/>
      <c r="C2" s="524"/>
      <c r="D2" s="524"/>
      <c r="E2" s="524"/>
      <c r="F2" s="524"/>
      <c r="G2" s="524"/>
      <c r="H2" s="524"/>
      <c r="I2" s="524"/>
      <c r="J2" s="524"/>
    </row>
    <row r="3" spans="1:10" s="67" customFormat="1" ht="19.5" thickBot="1">
      <c r="A3" s="525" t="s">
        <v>83</v>
      </c>
      <c r="B3" s="525"/>
      <c r="C3" s="525"/>
      <c r="D3" s="525"/>
      <c r="E3" s="525"/>
      <c r="F3" s="525"/>
      <c r="G3" s="525"/>
      <c r="H3" s="525"/>
      <c r="I3" s="525"/>
      <c r="J3" s="525"/>
    </row>
    <row r="4" spans="1:10" s="4" customFormat="1" ht="21" thickTop="1">
      <c r="A4" s="527" t="s">
        <v>5</v>
      </c>
      <c r="B4" s="527"/>
      <c r="C4" s="527"/>
      <c r="D4" s="527"/>
      <c r="E4" s="527"/>
      <c r="F4" s="527"/>
      <c r="G4" s="527"/>
      <c r="H4" s="527"/>
      <c r="I4" s="527"/>
      <c r="J4" s="527"/>
    </row>
    <row r="5" spans="1:10">
      <c r="A5" s="6"/>
    </row>
    <row r="6" spans="1:10" ht="17.25" thickBot="1">
      <c r="A6" s="9" t="s">
        <v>36</v>
      </c>
      <c r="H6" s="95"/>
      <c r="I6" s="93" t="s">
        <v>2</v>
      </c>
      <c r="J6" s="94">
        <f ca="1">TODAY()</f>
        <v>45741</v>
      </c>
    </row>
    <row r="7" spans="1:10" s="60" customFormat="1" ht="39" customHeight="1">
      <c r="A7" s="181" t="s">
        <v>1</v>
      </c>
      <c r="B7" s="182" t="s">
        <v>49</v>
      </c>
      <c r="C7" s="526" t="s">
        <v>50</v>
      </c>
      <c r="D7" s="526"/>
      <c r="E7" s="183" t="s">
        <v>120</v>
      </c>
      <c r="F7" s="184" t="s">
        <v>98</v>
      </c>
      <c r="G7" s="184" t="s">
        <v>32</v>
      </c>
      <c r="H7" s="528" t="s">
        <v>110</v>
      </c>
      <c r="I7" s="528"/>
      <c r="J7" s="185" t="s">
        <v>87</v>
      </c>
    </row>
    <row r="8" spans="1:10" s="20" customFormat="1" ht="20.25" customHeight="1">
      <c r="A8" s="103" t="s">
        <v>176</v>
      </c>
      <c r="B8" s="100" t="s">
        <v>266</v>
      </c>
      <c r="C8" s="61" t="s">
        <v>135</v>
      </c>
      <c r="D8" s="321">
        <v>45745</v>
      </c>
      <c r="E8" s="321">
        <v>45748</v>
      </c>
      <c r="F8" s="321"/>
      <c r="G8" s="321">
        <v>45750</v>
      </c>
      <c r="H8" s="91" t="s">
        <v>95</v>
      </c>
      <c r="I8" s="106">
        <v>45742</v>
      </c>
      <c r="J8" s="521" t="s">
        <v>130</v>
      </c>
    </row>
    <row r="9" spans="1:10" s="20" customFormat="1" ht="20.25" customHeight="1">
      <c r="A9" s="103" t="s">
        <v>356</v>
      </c>
      <c r="B9" s="100" t="s">
        <v>357</v>
      </c>
      <c r="C9" s="61" t="s">
        <v>161</v>
      </c>
      <c r="D9" s="321">
        <v>45749</v>
      </c>
      <c r="E9" s="321"/>
      <c r="F9" s="321">
        <v>45753</v>
      </c>
      <c r="G9" s="321"/>
      <c r="H9" s="91" t="s">
        <v>263</v>
      </c>
      <c r="I9" s="106">
        <v>45745</v>
      </c>
      <c r="J9" s="521"/>
    </row>
    <row r="10" spans="1:10" s="20" customFormat="1" ht="20.25" customHeight="1">
      <c r="A10" s="103" t="s">
        <v>162</v>
      </c>
      <c r="B10" s="100" t="s">
        <v>358</v>
      </c>
      <c r="C10" s="61" t="s">
        <v>135</v>
      </c>
      <c r="D10" s="321">
        <v>45752</v>
      </c>
      <c r="E10" s="321">
        <v>45755</v>
      </c>
      <c r="F10" s="321"/>
      <c r="G10" s="321">
        <v>45757</v>
      </c>
      <c r="H10" s="91" t="s">
        <v>95</v>
      </c>
      <c r="I10" s="106">
        <v>45749</v>
      </c>
      <c r="J10" s="521"/>
    </row>
    <row r="11" spans="1:10" s="20" customFormat="1" ht="20.25" customHeight="1">
      <c r="A11" s="103" t="s">
        <v>334</v>
      </c>
      <c r="B11" s="100" t="s">
        <v>359</v>
      </c>
      <c r="C11" s="61" t="s">
        <v>161</v>
      </c>
      <c r="D11" s="321">
        <v>45756</v>
      </c>
      <c r="E11" s="321"/>
      <c r="F11" s="321">
        <v>45760</v>
      </c>
      <c r="G11" s="321"/>
      <c r="H11" s="91" t="s">
        <v>263</v>
      </c>
      <c r="I11" s="106">
        <v>45752</v>
      </c>
      <c r="J11" s="521"/>
    </row>
    <row r="12" spans="1:10" s="20" customFormat="1" ht="20.25" customHeight="1">
      <c r="A12" s="103" t="s">
        <v>175</v>
      </c>
      <c r="B12" s="100" t="s">
        <v>262</v>
      </c>
      <c r="C12" s="61" t="s">
        <v>135</v>
      </c>
      <c r="D12" s="321">
        <v>45759</v>
      </c>
      <c r="E12" s="321">
        <v>45762</v>
      </c>
      <c r="F12" s="321"/>
      <c r="G12" s="321">
        <v>45764</v>
      </c>
      <c r="H12" s="91" t="s">
        <v>95</v>
      </c>
      <c r="I12" s="106">
        <v>45756</v>
      </c>
      <c r="J12" s="521"/>
    </row>
    <row r="13" spans="1:10" s="20" customFormat="1" ht="20.25" customHeight="1">
      <c r="A13" s="103" t="s">
        <v>261</v>
      </c>
      <c r="B13" s="100" t="s">
        <v>360</v>
      </c>
      <c r="C13" s="61" t="s">
        <v>147</v>
      </c>
      <c r="D13" s="321">
        <v>45762</v>
      </c>
      <c r="E13" s="321"/>
      <c r="F13" s="321">
        <v>45766</v>
      </c>
      <c r="G13" s="321"/>
      <c r="H13" s="91" t="s">
        <v>141</v>
      </c>
      <c r="I13" s="106">
        <v>45757</v>
      </c>
      <c r="J13" s="521"/>
    </row>
    <row r="14" spans="1:10" s="20" customFormat="1" ht="20.25" customHeight="1">
      <c r="A14" s="103" t="s">
        <v>176</v>
      </c>
      <c r="B14" s="100" t="s">
        <v>361</v>
      </c>
      <c r="C14" s="61" t="s">
        <v>135</v>
      </c>
      <c r="D14" s="321">
        <v>45766</v>
      </c>
      <c r="E14" s="321">
        <v>45769</v>
      </c>
      <c r="F14" s="321"/>
      <c r="G14" s="321">
        <v>45771</v>
      </c>
      <c r="H14" s="91" t="s">
        <v>95</v>
      </c>
      <c r="I14" s="106">
        <v>45763</v>
      </c>
      <c r="J14" s="521"/>
    </row>
    <row r="15" spans="1:10" s="20" customFormat="1" ht="20.25" customHeight="1">
      <c r="A15" s="103" t="s">
        <v>265</v>
      </c>
      <c r="B15" s="100" t="s">
        <v>362</v>
      </c>
      <c r="C15" s="61" t="s">
        <v>161</v>
      </c>
      <c r="D15" s="321">
        <v>45770</v>
      </c>
      <c r="E15" s="321"/>
      <c r="F15" s="321">
        <v>45774</v>
      </c>
      <c r="G15" s="321"/>
      <c r="H15" s="91" t="s">
        <v>263</v>
      </c>
      <c r="I15" s="106">
        <v>45766</v>
      </c>
      <c r="J15" s="521"/>
    </row>
    <row r="16" spans="1:10" s="20" customFormat="1" ht="20.25" customHeight="1">
      <c r="A16" s="103" t="s">
        <v>162</v>
      </c>
      <c r="B16" s="100" t="s">
        <v>363</v>
      </c>
      <c r="C16" s="61" t="s">
        <v>135</v>
      </c>
      <c r="D16" s="321">
        <v>45773</v>
      </c>
      <c r="E16" s="321">
        <v>45776</v>
      </c>
      <c r="F16" s="321"/>
      <c r="G16" s="321">
        <v>45778</v>
      </c>
      <c r="H16" s="91" t="s">
        <v>95</v>
      </c>
      <c r="I16" s="106">
        <v>45770</v>
      </c>
      <c r="J16" s="521"/>
    </row>
    <row r="17" spans="1:10" s="20" customFormat="1" ht="20.25" customHeight="1" thickBot="1">
      <c r="A17" s="289" t="s">
        <v>364</v>
      </c>
      <c r="B17" s="290" t="s">
        <v>365</v>
      </c>
      <c r="C17" s="64" t="s">
        <v>147</v>
      </c>
      <c r="D17" s="322">
        <v>45776</v>
      </c>
      <c r="E17" s="322"/>
      <c r="F17" s="322">
        <v>45780</v>
      </c>
      <c r="G17" s="322"/>
      <c r="H17" s="284" t="s">
        <v>141</v>
      </c>
      <c r="I17" s="291">
        <v>45771</v>
      </c>
      <c r="J17" s="522"/>
    </row>
    <row r="18" spans="1:10" s="74" customFormat="1" ht="12.75">
      <c r="A18" s="102"/>
      <c r="B18" s="101"/>
      <c r="D18" s="102"/>
      <c r="E18" s="101"/>
      <c r="G18" s="102"/>
      <c r="H18" s="102"/>
      <c r="I18" s="101"/>
    </row>
    <row r="19" spans="1:10">
      <c r="A19" s="84"/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6"/>
  <sheetViews>
    <sheetView zoomScaleNormal="100" workbookViewId="0">
      <selection activeCell="A14" sqref="A14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23" t="s">
        <v>77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347"/>
      <c r="T1" s="347"/>
      <c r="U1" s="347"/>
      <c r="V1" s="347"/>
      <c r="W1" s="347"/>
      <c r="X1" s="347"/>
      <c r="Y1" s="347"/>
    </row>
    <row r="2" spans="1:30" s="67" customFormat="1" ht="18.75">
      <c r="A2" s="524" t="s">
        <v>82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348"/>
      <c r="T2" s="348"/>
      <c r="U2" s="348"/>
      <c r="V2" s="348"/>
      <c r="W2" s="348"/>
      <c r="X2" s="348"/>
      <c r="Y2" s="348"/>
    </row>
    <row r="3" spans="1:30" s="67" customFormat="1" ht="19.5" thickBot="1">
      <c r="A3" s="525" t="s">
        <v>83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348"/>
      <c r="T3" s="348"/>
      <c r="U3" s="348"/>
      <c r="V3" s="348"/>
      <c r="W3" s="348"/>
      <c r="X3" s="348"/>
      <c r="Y3" s="348"/>
    </row>
    <row r="4" spans="1:30" s="13" customFormat="1" ht="18.75" customHeight="1" thickTop="1">
      <c r="A4" s="527" t="s">
        <v>7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349"/>
      <c r="T4" s="349"/>
      <c r="U4" s="349"/>
      <c r="V4" s="349"/>
      <c r="W4" s="349"/>
      <c r="X4" s="349"/>
      <c r="Y4" s="349"/>
    </row>
    <row r="5" spans="1:30">
      <c r="A5" s="10" t="s">
        <v>36</v>
      </c>
    </row>
    <row r="6" spans="1:30" ht="17.25" thickBot="1">
      <c r="O6" s="93" t="s">
        <v>2</v>
      </c>
      <c r="P6" s="92">
        <f ca="1">TODAY()</f>
        <v>45741</v>
      </c>
    </row>
    <row r="7" spans="1:30" s="60" customFormat="1" ht="121.5" customHeight="1">
      <c r="A7" s="350" t="s">
        <v>1</v>
      </c>
      <c r="B7" s="378" t="s">
        <v>3</v>
      </c>
      <c r="C7" s="532" t="s">
        <v>0</v>
      </c>
      <c r="D7" s="532"/>
      <c r="E7" s="378" t="s">
        <v>145</v>
      </c>
      <c r="F7" s="378" t="s">
        <v>150</v>
      </c>
      <c r="G7" s="378" t="s">
        <v>151</v>
      </c>
      <c r="H7" s="378" t="s">
        <v>152</v>
      </c>
      <c r="I7" s="378" t="s">
        <v>153</v>
      </c>
      <c r="J7" s="378" t="s">
        <v>154</v>
      </c>
      <c r="K7" s="378" t="s">
        <v>155</v>
      </c>
      <c r="L7" s="378" t="s">
        <v>156</v>
      </c>
      <c r="M7" s="378" t="s">
        <v>157</v>
      </c>
      <c r="N7" s="533" t="s">
        <v>76</v>
      </c>
      <c r="O7" s="533"/>
      <c r="P7" s="351" t="s">
        <v>87</v>
      </c>
    </row>
    <row r="8" spans="1:30" s="60" customFormat="1" ht="22.5" customHeight="1">
      <c r="A8" s="186" t="s">
        <v>366</v>
      </c>
      <c r="B8" s="96" t="s">
        <v>370</v>
      </c>
      <c r="C8" s="96" t="s">
        <v>140</v>
      </c>
      <c r="D8" s="97">
        <v>45754</v>
      </c>
      <c r="E8" s="352">
        <v>45793</v>
      </c>
      <c r="F8" s="352">
        <v>45803</v>
      </c>
      <c r="G8" s="352">
        <v>45804</v>
      </c>
      <c r="H8" s="352">
        <v>45805</v>
      </c>
      <c r="I8" s="352">
        <v>45806</v>
      </c>
      <c r="J8" s="352">
        <v>45808</v>
      </c>
      <c r="K8" s="352">
        <v>45809</v>
      </c>
      <c r="L8" s="352">
        <v>45810</v>
      </c>
      <c r="M8" s="352">
        <v>45809</v>
      </c>
      <c r="N8" s="373">
        <v>0.625</v>
      </c>
      <c r="O8" s="352">
        <v>45750</v>
      </c>
      <c r="P8" s="529" t="s">
        <v>146</v>
      </c>
    </row>
    <row r="9" spans="1:30" s="60" customFormat="1" ht="22.5" customHeight="1">
      <c r="A9" s="186" t="s">
        <v>367</v>
      </c>
      <c r="B9" s="96" t="s">
        <v>371</v>
      </c>
      <c r="C9" s="96" t="s">
        <v>140</v>
      </c>
      <c r="D9" s="97">
        <v>45761</v>
      </c>
      <c r="E9" s="352">
        <v>45800</v>
      </c>
      <c r="F9" s="352">
        <v>45810</v>
      </c>
      <c r="G9" s="352">
        <v>45811</v>
      </c>
      <c r="H9" s="352">
        <v>45812</v>
      </c>
      <c r="I9" s="352">
        <v>45813</v>
      </c>
      <c r="J9" s="352">
        <v>45815</v>
      </c>
      <c r="K9" s="352">
        <v>45816</v>
      </c>
      <c r="L9" s="352">
        <v>45817</v>
      </c>
      <c r="M9" s="352">
        <v>45816</v>
      </c>
      <c r="N9" s="373">
        <v>0.625</v>
      </c>
      <c r="O9" s="352">
        <v>45757</v>
      </c>
      <c r="P9" s="529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6" t="s">
        <v>368</v>
      </c>
      <c r="B10" s="96" t="s">
        <v>372</v>
      </c>
      <c r="C10" s="96" t="s">
        <v>140</v>
      </c>
      <c r="D10" s="97">
        <v>45768</v>
      </c>
      <c r="E10" s="352">
        <v>45744</v>
      </c>
      <c r="F10" s="352">
        <v>45754</v>
      </c>
      <c r="G10" s="352">
        <v>45755</v>
      </c>
      <c r="H10" s="352">
        <v>45756</v>
      </c>
      <c r="I10" s="352">
        <v>45757</v>
      </c>
      <c r="J10" s="352">
        <v>45759</v>
      </c>
      <c r="K10" s="352">
        <v>45760</v>
      </c>
      <c r="L10" s="352">
        <v>45761</v>
      </c>
      <c r="M10" s="352">
        <v>45760</v>
      </c>
      <c r="N10" s="373">
        <v>0.625</v>
      </c>
      <c r="O10" s="352">
        <v>45764</v>
      </c>
      <c r="P10" s="529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6" t="s">
        <v>369</v>
      </c>
      <c r="B11" s="118" t="s">
        <v>373</v>
      </c>
      <c r="C11" s="96" t="s">
        <v>140</v>
      </c>
      <c r="D11" s="97">
        <v>45775</v>
      </c>
      <c r="E11" s="352">
        <v>45814</v>
      </c>
      <c r="F11" s="352">
        <v>45824</v>
      </c>
      <c r="G11" s="352">
        <v>45825</v>
      </c>
      <c r="H11" s="352">
        <v>45826</v>
      </c>
      <c r="I11" s="352">
        <v>45827</v>
      </c>
      <c r="J11" s="352">
        <v>45829</v>
      </c>
      <c r="K11" s="352">
        <v>45830</v>
      </c>
      <c r="L11" s="352">
        <v>45831</v>
      </c>
      <c r="M11" s="352">
        <v>45830</v>
      </c>
      <c r="N11" s="373">
        <v>0.625</v>
      </c>
      <c r="O11" s="352">
        <v>45771</v>
      </c>
      <c r="P11" s="529"/>
    </row>
    <row r="12" spans="1:30" s="287" customFormat="1" ht="22.5" customHeight="1" thickBot="1">
      <c r="A12" s="317"/>
      <c r="B12" s="318"/>
      <c r="C12" s="319"/>
      <c r="D12" s="152"/>
      <c r="E12" s="353"/>
      <c r="F12" s="353"/>
      <c r="G12" s="353"/>
      <c r="H12" s="353"/>
      <c r="I12" s="353"/>
      <c r="J12" s="353"/>
      <c r="K12" s="353"/>
      <c r="L12" s="353"/>
      <c r="M12" s="353"/>
      <c r="N12" s="354"/>
      <c r="O12" s="353"/>
      <c r="P12" s="531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</row>
    <row r="13" spans="1:30" s="60" customForma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0">
      <c r="A14" s="84" t="s">
        <v>89</v>
      </c>
    </row>
    <row r="15" spans="1:30" ht="12.75" customHeight="1"/>
    <row r="16" spans="1:30" ht="11.25" customHeight="1"/>
    <row r="17" spans="1:28" ht="11.25" customHeight="1"/>
    <row r="18" spans="1:28" ht="11.25" customHeight="1"/>
    <row r="19" spans="1:28" ht="11.25" customHeight="1"/>
    <row r="20" spans="1:28" ht="11.25" customHeight="1"/>
    <row r="26" spans="1:28" s="230" customForma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</sheetData>
  <mergeCells count="7">
    <mergeCell ref="P8:P12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4"/>
  <sheetViews>
    <sheetView zoomScaleNormal="100" workbookViewId="0">
      <selection activeCell="A44" sqref="A44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23" t="s">
        <v>77</v>
      </c>
      <c r="B1" s="523"/>
      <c r="C1" s="523"/>
      <c r="D1" s="523"/>
      <c r="E1" s="523"/>
      <c r="F1" s="523"/>
      <c r="G1" s="523"/>
      <c r="H1" s="523"/>
    </row>
    <row r="2" spans="1:11" s="67" customFormat="1" ht="18.75">
      <c r="A2" s="524" t="s">
        <v>82</v>
      </c>
      <c r="B2" s="524"/>
      <c r="C2" s="524"/>
      <c r="D2" s="524"/>
      <c r="E2" s="524"/>
      <c r="F2" s="524"/>
      <c r="G2" s="524"/>
      <c r="H2" s="524"/>
    </row>
    <row r="3" spans="1:11" s="67" customFormat="1" ht="19.5" thickBot="1">
      <c r="A3" s="525" t="s">
        <v>83</v>
      </c>
      <c r="B3" s="525"/>
      <c r="C3" s="525"/>
      <c r="D3" s="525"/>
      <c r="E3" s="525"/>
      <c r="F3" s="525"/>
      <c r="G3" s="525"/>
      <c r="H3" s="525"/>
    </row>
    <row r="4" spans="1:11" s="4" customFormat="1" ht="18" customHeight="1" thickTop="1">
      <c r="A4" s="527" t="s">
        <v>8</v>
      </c>
      <c r="B4" s="527"/>
      <c r="C4" s="527"/>
      <c r="D4" s="527"/>
      <c r="E4" s="527"/>
      <c r="F4" s="527"/>
      <c r="G4" s="527"/>
      <c r="H4" s="527"/>
    </row>
    <row r="5" spans="1:11" s="1" customFormat="1" ht="12.75">
      <c r="K5" s="387"/>
    </row>
    <row r="6" spans="1:11" s="1" customFormat="1" ht="15.75">
      <c r="A6" s="10" t="s">
        <v>36</v>
      </c>
      <c r="G6" s="93" t="s">
        <v>2</v>
      </c>
      <c r="H6" s="92">
        <f ca="1">TODAY()</f>
        <v>45741</v>
      </c>
    </row>
    <row r="7" spans="1:11" ht="15" thickBot="1"/>
    <row r="8" spans="1:11" ht="25.5">
      <c r="A8" s="188" t="s">
        <v>1</v>
      </c>
      <c r="B8" s="189" t="s">
        <v>3</v>
      </c>
      <c r="C8" s="540" t="s">
        <v>0</v>
      </c>
      <c r="D8" s="540"/>
      <c r="E8" s="190" t="s">
        <v>68</v>
      </c>
      <c r="F8" s="541" t="s">
        <v>76</v>
      </c>
      <c r="G8" s="541"/>
      <c r="H8" s="191" t="s">
        <v>86</v>
      </c>
    </row>
    <row r="9" spans="1:11" ht="17.25" customHeight="1">
      <c r="A9" s="484" t="s">
        <v>294</v>
      </c>
      <c r="B9" s="187" t="s">
        <v>295</v>
      </c>
      <c r="C9" s="111" t="s">
        <v>135</v>
      </c>
      <c r="D9" s="108">
        <v>45752</v>
      </c>
      <c r="E9" s="75">
        <v>45757</v>
      </c>
      <c r="F9" s="229" t="s">
        <v>141</v>
      </c>
      <c r="G9" s="75">
        <v>45750</v>
      </c>
      <c r="H9" s="537" t="s">
        <v>130</v>
      </c>
    </row>
    <row r="10" spans="1:11" ht="17.25" customHeight="1">
      <c r="A10" s="110" t="s">
        <v>296</v>
      </c>
      <c r="B10" s="109" t="s">
        <v>227</v>
      </c>
      <c r="C10" s="111" t="s">
        <v>135</v>
      </c>
      <c r="D10" s="62">
        <v>45759</v>
      </c>
      <c r="E10" s="75">
        <v>45764</v>
      </c>
      <c r="F10" s="229" t="s">
        <v>141</v>
      </c>
      <c r="G10" s="75">
        <v>45757</v>
      </c>
      <c r="H10" s="537"/>
    </row>
    <row r="11" spans="1:11" ht="17.25" customHeight="1">
      <c r="A11" s="110" t="s">
        <v>226</v>
      </c>
      <c r="B11" s="109" t="s">
        <v>297</v>
      </c>
      <c r="C11" s="111" t="s">
        <v>135</v>
      </c>
      <c r="D11" s="62">
        <v>45766</v>
      </c>
      <c r="E11" s="75">
        <v>45771</v>
      </c>
      <c r="F11" s="229" t="s">
        <v>141</v>
      </c>
      <c r="G11" s="75">
        <v>45764</v>
      </c>
      <c r="H11" s="537"/>
    </row>
    <row r="12" spans="1:11" ht="17.25" customHeight="1">
      <c r="A12" s="374" t="s">
        <v>294</v>
      </c>
      <c r="B12" s="375" t="s">
        <v>298</v>
      </c>
      <c r="C12" s="360" t="s">
        <v>135</v>
      </c>
      <c r="D12" s="272">
        <v>45773</v>
      </c>
      <c r="E12" s="376">
        <v>45778</v>
      </c>
      <c r="F12" s="377" t="s">
        <v>141</v>
      </c>
      <c r="G12" s="376">
        <v>45771</v>
      </c>
      <c r="H12" s="538"/>
    </row>
    <row r="13" spans="1:11" ht="17.25" customHeight="1" thickBot="1">
      <c r="A13" s="483" t="s">
        <v>296</v>
      </c>
      <c r="B13" s="389" t="s">
        <v>299</v>
      </c>
      <c r="C13" s="390" t="s">
        <v>135</v>
      </c>
      <c r="D13" s="65">
        <v>45780</v>
      </c>
      <c r="E13" s="262">
        <v>45785</v>
      </c>
      <c r="F13" s="293" t="s">
        <v>163</v>
      </c>
      <c r="G13" s="262">
        <v>45779</v>
      </c>
      <c r="H13" s="539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66" t="s">
        <v>1</v>
      </c>
      <c r="B16" s="265" t="s">
        <v>3</v>
      </c>
      <c r="C16" s="542" t="s">
        <v>0</v>
      </c>
      <c r="D16" s="542"/>
      <c r="E16" s="190" t="s">
        <v>117</v>
      </c>
      <c r="F16" s="543" t="s">
        <v>112</v>
      </c>
      <c r="G16" s="543"/>
      <c r="H16" s="267" t="s">
        <v>86</v>
      </c>
    </row>
    <row r="17" spans="1:11" ht="14.25" customHeight="1">
      <c r="A17" s="484" t="s">
        <v>300</v>
      </c>
      <c r="B17" s="256" t="s">
        <v>301</v>
      </c>
      <c r="C17" s="111" t="s">
        <v>138</v>
      </c>
      <c r="D17" s="268">
        <v>45750</v>
      </c>
      <c r="E17" s="97">
        <v>45760</v>
      </c>
      <c r="F17" s="91">
        <v>0.66666666666666663</v>
      </c>
      <c r="G17" s="97">
        <v>45747</v>
      </c>
      <c r="H17" s="537" t="s">
        <v>122</v>
      </c>
    </row>
    <row r="18" spans="1:11">
      <c r="A18" s="192" t="s">
        <v>271</v>
      </c>
      <c r="B18" s="111" t="s">
        <v>302</v>
      </c>
      <c r="C18" s="111" t="s">
        <v>161</v>
      </c>
      <c r="D18" s="62">
        <v>45756</v>
      </c>
      <c r="E18" s="97">
        <v>45766</v>
      </c>
      <c r="F18" s="91">
        <v>0.66666666666666663</v>
      </c>
      <c r="G18" s="97">
        <v>45751</v>
      </c>
      <c r="H18" s="537"/>
    </row>
    <row r="19" spans="1:11">
      <c r="A19" s="192" t="s">
        <v>303</v>
      </c>
      <c r="B19" s="111" t="s">
        <v>304</v>
      </c>
      <c r="C19" s="111" t="s">
        <v>161</v>
      </c>
      <c r="D19" s="62">
        <v>45763</v>
      </c>
      <c r="E19" s="97">
        <v>45773</v>
      </c>
      <c r="F19" s="91">
        <v>0.41666666666666669</v>
      </c>
      <c r="G19" s="97">
        <v>45759</v>
      </c>
      <c r="H19" s="537"/>
    </row>
    <row r="20" spans="1:11">
      <c r="A20" s="359" t="s">
        <v>300</v>
      </c>
      <c r="B20" s="360" t="s">
        <v>305</v>
      </c>
      <c r="C20" s="360" t="s">
        <v>161</v>
      </c>
      <c r="D20" s="272">
        <v>45770</v>
      </c>
      <c r="E20" s="332">
        <v>45780</v>
      </c>
      <c r="F20" s="361">
        <v>0.41666666666666669</v>
      </c>
      <c r="G20" s="332">
        <v>45766</v>
      </c>
      <c r="H20" s="538"/>
    </row>
    <row r="21" spans="1:11" ht="15" thickBot="1">
      <c r="A21" s="452" t="s">
        <v>271</v>
      </c>
      <c r="B21" s="390" t="s">
        <v>277</v>
      </c>
      <c r="C21" s="390" t="s">
        <v>161</v>
      </c>
      <c r="D21" s="65">
        <v>45777</v>
      </c>
      <c r="E21" s="152">
        <v>45787</v>
      </c>
      <c r="F21" s="284">
        <v>0.41666666666666669</v>
      </c>
      <c r="G21" s="152">
        <v>45773</v>
      </c>
      <c r="H21" s="539"/>
    </row>
    <row r="23" spans="1:11" ht="15" thickBot="1"/>
    <row r="24" spans="1:11" ht="25.5">
      <c r="A24" s="188" t="s">
        <v>1</v>
      </c>
      <c r="B24" s="189" t="s">
        <v>3</v>
      </c>
      <c r="C24" s="540" t="s">
        <v>0</v>
      </c>
      <c r="D24" s="540"/>
      <c r="E24" s="190" t="s">
        <v>118</v>
      </c>
      <c r="F24" s="541" t="s">
        <v>112</v>
      </c>
      <c r="G24" s="541"/>
      <c r="H24" s="191" t="s">
        <v>86</v>
      </c>
    </row>
    <row r="25" spans="1:11" ht="14.25" customHeight="1">
      <c r="A25" s="192" t="s">
        <v>215</v>
      </c>
      <c r="B25" s="187" t="s">
        <v>224</v>
      </c>
      <c r="C25" s="111" t="s">
        <v>140</v>
      </c>
      <c r="D25" s="108">
        <v>45747</v>
      </c>
      <c r="E25" s="75">
        <v>45756</v>
      </c>
      <c r="F25" s="91">
        <v>0.66666666666666663</v>
      </c>
      <c r="G25" s="97">
        <v>45744</v>
      </c>
      <c r="H25" s="537" t="s">
        <v>123</v>
      </c>
    </row>
    <row r="26" spans="1:11">
      <c r="A26" s="110" t="s">
        <v>291</v>
      </c>
      <c r="B26" s="109" t="s">
        <v>225</v>
      </c>
      <c r="C26" s="111" t="s">
        <v>144</v>
      </c>
      <c r="D26" s="62">
        <v>45753</v>
      </c>
      <c r="E26" s="75">
        <v>45762</v>
      </c>
      <c r="F26" s="91">
        <v>0.66666666666666663</v>
      </c>
      <c r="G26" s="97">
        <v>45750</v>
      </c>
      <c r="H26" s="537"/>
    </row>
    <row r="27" spans="1:11">
      <c r="A27" s="110" t="s">
        <v>214</v>
      </c>
      <c r="B27" s="109" t="s">
        <v>292</v>
      </c>
      <c r="C27" s="111" t="s">
        <v>144</v>
      </c>
      <c r="D27" s="62">
        <v>45760</v>
      </c>
      <c r="E27" s="75">
        <v>45769</v>
      </c>
      <c r="F27" s="91">
        <v>0.66666666666666663</v>
      </c>
      <c r="G27" s="97">
        <v>45757</v>
      </c>
      <c r="H27" s="537"/>
    </row>
    <row r="28" spans="1:11">
      <c r="A28" s="374" t="s">
        <v>215</v>
      </c>
      <c r="B28" s="375" t="s">
        <v>293</v>
      </c>
      <c r="C28" s="360" t="s">
        <v>144</v>
      </c>
      <c r="D28" s="272">
        <v>45767</v>
      </c>
      <c r="E28" s="376">
        <v>45776</v>
      </c>
      <c r="F28" s="361">
        <v>0.66666666666666663</v>
      </c>
      <c r="G28" s="332">
        <v>45764</v>
      </c>
      <c r="H28" s="538"/>
    </row>
    <row r="29" spans="1:11" ht="15" thickBot="1">
      <c r="A29" s="483" t="s">
        <v>199</v>
      </c>
      <c r="B29" s="389" t="s">
        <v>276</v>
      </c>
      <c r="C29" s="390" t="s">
        <v>144</v>
      </c>
      <c r="D29" s="65">
        <v>45774</v>
      </c>
      <c r="E29" s="262">
        <v>45783</v>
      </c>
      <c r="F29" s="284">
        <v>0.66666666666666663</v>
      </c>
      <c r="G29" s="152">
        <v>45771</v>
      </c>
      <c r="H29" s="539"/>
    </row>
    <row r="31" spans="1:11" ht="15" thickBot="1"/>
    <row r="32" spans="1:11" ht="25.5">
      <c r="A32" s="199" t="s">
        <v>1</v>
      </c>
      <c r="B32" s="485" t="s">
        <v>3</v>
      </c>
      <c r="C32" s="534" t="s">
        <v>0</v>
      </c>
      <c r="D32" s="534"/>
      <c r="E32" s="276" t="s">
        <v>52</v>
      </c>
      <c r="F32" s="276" t="s">
        <v>127</v>
      </c>
      <c r="G32" s="276" t="s">
        <v>128</v>
      </c>
      <c r="H32" s="276" t="s">
        <v>129</v>
      </c>
      <c r="I32" s="534" t="s">
        <v>112</v>
      </c>
      <c r="J32" s="534"/>
      <c r="K32" s="201" t="s">
        <v>86</v>
      </c>
    </row>
    <row r="33" spans="1:11">
      <c r="A33" s="277" t="s">
        <v>210</v>
      </c>
      <c r="B33" s="275" t="s">
        <v>200</v>
      </c>
      <c r="C33" s="104" t="s">
        <v>140</v>
      </c>
      <c r="D33" s="62">
        <v>45747</v>
      </c>
      <c r="E33" s="75">
        <v>45750</v>
      </c>
      <c r="F33" s="75">
        <v>45759</v>
      </c>
      <c r="G33" s="75">
        <v>45761</v>
      </c>
      <c r="H33" s="75">
        <v>45763</v>
      </c>
      <c r="I33" s="229" t="s">
        <v>163</v>
      </c>
      <c r="J33" s="75">
        <v>45744</v>
      </c>
      <c r="K33" s="535" t="s">
        <v>134</v>
      </c>
    </row>
    <row r="34" spans="1:11">
      <c r="A34" s="277" t="s">
        <v>191</v>
      </c>
      <c r="B34" s="275" t="s">
        <v>272</v>
      </c>
      <c r="C34" s="104" t="s">
        <v>161</v>
      </c>
      <c r="D34" s="62">
        <v>45749</v>
      </c>
      <c r="E34" s="75">
        <v>45752</v>
      </c>
      <c r="F34" s="75">
        <v>45761</v>
      </c>
      <c r="G34" s="75">
        <v>45763</v>
      </c>
      <c r="H34" s="75">
        <v>45765</v>
      </c>
      <c r="I34" s="229" t="s">
        <v>168</v>
      </c>
      <c r="J34" s="75">
        <v>45747</v>
      </c>
      <c r="K34" s="535"/>
    </row>
    <row r="35" spans="1:11">
      <c r="A35" s="277" t="s">
        <v>259</v>
      </c>
      <c r="B35" s="275" t="s">
        <v>223</v>
      </c>
      <c r="C35" s="104" t="s">
        <v>140</v>
      </c>
      <c r="D35" s="62">
        <v>45754</v>
      </c>
      <c r="E35" s="75">
        <v>45757</v>
      </c>
      <c r="F35" s="75">
        <v>45766</v>
      </c>
      <c r="G35" s="75">
        <v>45768</v>
      </c>
      <c r="H35" s="75">
        <v>45770</v>
      </c>
      <c r="I35" s="229" t="s">
        <v>167</v>
      </c>
      <c r="J35" s="75">
        <v>45751</v>
      </c>
      <c r="K35" s="535"/>
    </row>
    <row r="36" spans="1:11">
      <c r="A36" s="277" t="s">
        <v>269</v>
      </c>
      <c r="B36" s="275" t="s">
        <v>273</v>
      </c>
      <c r="C36" s="104" t="s">
        <v>161</v>
      </c>
      <c r="D36" s="62">
        <v>45756</v>
      </c>
      <c r="E36" s="75">
        <v>45759</v>
      </c>
      <c r="F36" s="62">
        <v>45768</v>
      </c>
      <c r="G36" s="62">
        <v>45770</v>
      </c>
      <c r="H36" s="62">
        <v>45772</v>
      </c>
      <c r="I36" s="229" t="s">
        <v>168</v>
      </c>
      <c r="J36" s="75">
        <v>45754</v>
      </c>
      <c r="K36" s="535"/>
    </row>
    <row r="37" spans="1:11">
      <c r="A37" s="277" t="s">
        <v>194</v>
      </c>
      <c r="B37" s="275" t="s">
        <v>274</v>
      </c>
      <c r="C37" s="104" t="s">
        <v>140</v>
      </c>
      <c r="D37" s="62">
        <v>45761</v>
      </c>
      <c r="E37" s="75">
        <v>45764</v>
      </c>
      <c r="F37" s="75">
        <v>45773</v>
      </c>
      <c r="G37" s="75">
        <v>45775</v>
      </c>
      <c r="H37" s="75">
        <v>45777</v>
      </c>
      <c r="I37" s="229" t="s">
        <v>167</v>
      </c>
      <c r="J37" s="75">
        <v>45758</v>
      </c>
      <c r="K37" s="535"/>
    </row>
    <row r="38" spans="1:11">
      <c r="A38" s="277" t="s">
        <v>99</v>
      </c>
      <c r="B38" s="275" t="s">
        <v>200</v>
      </c>
      <c r="C38" s="104" t="s">
        <v>161</v>
      </c>
      <c r="D38" s="62">
        <v>45763</v>
      </c>
      <c r="E38" s="75">
        <v>45766</v>
      </c>
      <c r="F38" s="62">
        <v>45775</v>
      </c>
      <c r="G38" s="62">
        <v>45777</v>
      </c>
      <c r="H38" s="62">
        <v>45779</v>
      </c>
      <c r="I38" s="229" t="s">
        <v>168</v>
      </c>
      <c r="J38" s="75">
        <v>45761</v>
      </c>
      <c r="K38" s="535"/>
    </row>
    <row r="39" spans="1:11" s="269" customFormat="1">
      <c r="A39" s="277" t="s">
        <v>270</v>
      </c>
      <c r="B39" s="275" t="s">
        <v>275</v>
      </c>
      <c r="C39" s="104" t="s">
        <v>140</v>
      </c>
      <c r="D39" s="62">
        <v>45768</v>
      </c>
      <c r="E39" s="75">
        <v>45771</v>
      </c>
      <c r="F39" s="75">
        <v>45780</v>
      </c>
      <c r="G39" s="75">
        <v>45782</v>
      </c>
      <c r="H39" s="75">
        <v>45784</v>
      </c>
      <c r="I39" s="229" t="s">
        <v>167</v>
      </c>
      <c r="J39" s="75">
        <v>45765</v>
      </c>
      <c r="K39" s="535"/>
    </row>
    <row r="40" spans="1:11" s="269" customFormat="1">
      <c r="A40" s="277" t="s">
        <v>202</v>
      </c>
      <c r="B40" s="275" t="s">
        <v>223</v>
      </c>
      <c r="C40" s="104" t="s">
        <v>161</v>
      </c>
      <c r="D40" s="62">
        <v>45770</v>
      </c>
      <c r="E40" s="75">
        <v>45773</v>
      </c>
      <c r="F40" s="62">
        <v>45782</v>
      </c>
      <c r="G40" s="75">
        <v>45784</v>
      </c>
      <c r="H40" s="62">
        <v>45786</v>
      </c>
      <c r="I40" s="229" t="s">
        <v>168</v>
      </c>
      <c r="J40" s="75">
        <v>45768</v>
      </c>
      <c r="K40" s="535"/>
    </row>
    <row r="41" spans="1:11" s="269" customFormat="1">
      <c r="A41" s="488" t="s">
        <v>199</v>
      </c>
      <c r="B41" s="275" t="s">
        <v>276</v>
      </c>
      <c r="C41" s="104" t="s">
        <v>140</v>
      </c>
      <c r="D41" s="62">
        <v>45775</v>
      </c>
      <c r="E41" s="75">
        <v>45778</v>
      </c>
      <c r="F41" s="62">
        <v>45787</v>
      </c>
      <c r="G41" s="62">
        <v>45789</v>
      </c>
      <c r="H41" s="62">
        <v>45791</v>
      </c>
      <c r="I41" s="229" t="s">
        <v>167</v>
      </c>
      <c r="J41" s="75">
        <v>45772</v>
      </c>
      <c r="K41" s="535"/>
    </row>
    <row r="42" spans="1:11" s="269" customFormat="1" ht="15" thickBot="1">
      <c r="A42" s="489" t="s">
        <v>271</v>
      </c>
      <c r="B42" s="65" t="s">
        <v>277</v>
      </c>
      <c r="C42" s="282" t="s">
        <v>161</v>
      </c>
      <c r="D42" s="65">
        <v>45777</v>
      </c>
      <c r="E42" s="262">
        <v>45780</v>
      </c>
      <c r="F42" s="65">
        <v>45789</v>
      </c>
      <c r="G42" s="65">
        <v>45791</v>
      </c>
      <c r="H42" s="65">
        <v>45793</v>
      </c>
      <c r="I42" s="293" t="s">
        <v>168</v>
      </c>
      <c r="J42" s="262">
        <v>45775</v>
      </c>
      <c r="K42" s="536"/>
    </row>
    <row r="44" spans="1:11">
      <c r="A44" s="78" t="s">
        <v>89</v>
      </c>
    </row>
  </sheetData>
  <dataConsolidate/>
  <mergeCells count="16">
    <mergeCell ref="A1:H1"/>
    <mergeCell ref="A2:H2"/>
    <mergeCell ref="A3:H3"/>
    <mergeCell ref="A4:H4"/>
    <mergeCell ref="C8:D8"/>
    <mergeCell ref="F8:G8"/>
    <mergeCell ref="C32:D32"/>
    <mergeCell ref="K33:K42"/>
    <mergeCell ref="I32:J32"/>
    <mergeCell ref="H9:H13"/>
    <mergeCell ref="C24:D24"/>
    <mergeCell ref="F24:G24"/>
    <mergeCell ref="H25:H29"/>
    <mergeCell ref="C16:D16"/>
    <mergeCell ref="F16:G16"/>
    <mergeCell ref="H17:H21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4"/>
  <sheetViews>
    <sheetView zoomScaleNormal="100" workbookViewId="0">
      <selection activeCell="A34" sqref="A34"/>
    </sheetView>
  </sheetViews>
  <sheetFormatPr defaultColWidth="0" defaultRowHeight="16.5"/>
  <cols>
    <col min="1" max="1" width="17.75" style="123" customWidth="1"/>
    <col min="2" max="2" width="7.375" style="123" customWidth="1"/>
    <col min="3" max="3" width="5.75" style="123" customWidth="1"/>
    <col min="4" max="4" width="7.125" style="123" customWidth="1"/>
    <col min="5" max="5" width="12.75" style="123" customWidth="1"/>
    <col min="6" max="6" width="8.625" style="123" customWidth="1"/>
    <col min="7" max="7" width="8.75" style="123" bestFit="1" customWidth="1"/>
    <col min="8" max="8" width="10.125" style="123" customWidth="1"/>
    <col min="9" max="9" width="14.875" style="123" customWidth="1"/>
    <col min="10" max="10" width="13.375" style="123" customWidth="1"/>
    <col min="11" max="177" width="9" style="123" customWidth="1"/>
    <col min="178" max="180" width="8" style="123" hidden="1" customWidth="1"/>
    <col min="181" max="201" width="0" style="123" hidden="1" customWidth="1"/>
    <col min="202" max="208" width="8" style="123" hidden="1" customWidth="1"/>
    <col min="209" max="251" width="0" style="123" hidden="1" customWidth="1"/>
    <col min="252" max="16384" width="8" style="123" hidden="1"/>
  </cols>
  <sheetData>
    <row r="1" spans="1:10" s="119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  <c r="J1" s="515"/>
    </row>
    <row r="2" spans="1:10" s="120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  <c r="J2" s="516"/>
    </row>
    <row r="3" spans="1:10" s="120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517"/>
    </row>
    <row r="4" spans="1:10" s="121" customFormat="1" ht="21" customHeight="1" thickTop="1">
      <c r="A4" s="549" t="s">
        <v>102</v>
      </c>
      <c r="B4" s="549"/>
      <c r="C4" s="549"/>
      <c r="D4" s="549"/>
      <c r="E4" s="549"/>
      <c r="F4" s="549"/>
      <c r="G4" s="549"/>
      <c r="H4" s="549"/>
      <c r="I4" s="549"/>
      <c r="J4" s="549"/>
    </row>
    <row r="5" spans="1:10" ht="21" customHeight="1">
      <c r="A5" s="122" t="s">
        <v>36</v>
      </c>
      <c r="F5" s="124"/>
      <c r="H5" s="125"/>
      <c r="I5" s="126"/>
      <c r="J5" s="127"/>
    </row>
    <row r="6" spans="1:10" ht="17.25" thickBot="1">
      <c r="H6" s="125" t="s">
        <v>2</v>
      </c>
      <c r="I6" s="126">
        <f ca="1">TODAY()</f>
        <v>45741</v>
      </c>
    </row>
    <row r="7" spans="1:10" s="76" customFormat="1" ht="25.5">
      <c r="A7" s="194" t="s">
        <v>1</v>
      </c>
      <c r="B7" s="544" t="s">
        <v>3</v>
      </c>
      <c r="C7" s="544"/>
      <c r="D7" s="544" t="s">
        <v>0</v>
      </c>
      <c r="E7" s="544"/>
      <c r="F7" s="379" t="s">
        <v>53</v>
      </c>
      <c r="G7" s="545" t="s">
        <v>76</v>
      </c>
      <c r="H7" s="545"/>
      <c r="I7" s="195" t="s">
        <v>87</v>
      </c>
    </row>
    <row r="8" spans="1:10" s="76" customFormat="1" ht="16.5" customHeight="1">
      <c r="A8" s="305" t="s">
        <v>205</v>
      </c>
      <c r="B8" s="306" t="s">
        <v>328</v>
      </c>
      <c r="C8" s="300" t="s">
        <v>47</v>
      </c>
      <c r="D8" s="104" t="s">
        <v>144</v>
      </c>
      <c r="E8" s="79">
        <v>45746</v>
      </c>
      <c r="F8" s="79">
        <v>45753</v>
      </c>
      <c r="G8" s="304" t="s">
        <v>59</v>
      </c>
      <c r="H8" s="301">
        <v>45744</v>
      </c>
      <c r="I8" s="550" t="s">
        <v>132</v>
      </c>
    </row>
    <row r="9" spans="1:10" s="21" customFormat="1" ht="16.5" customHeight="1">
      <c r="A9" s="305" t="s">
        <v>325</v>
      </c>
      <c r="B9" s="306" t="s">
        <v>329</v>
      </c>
      <c r="C9" s="300" t="s">
        <v>47</v>
      </c>
      <c r="D9" s="104" t="s">
        <v>161</v>
      </c>
      <c r="E9" s="79">
        <v>45749</v>
      </c>
      <c r="F9" s="79">
        <v>45756</v>
      </c>
      <c r="G9" s="304" t="s">
        <v>201</v>
      </c>
      <c r="H9" s="301">
        <v>45747</v>
      </c>
      <c r="I9" s="550"/>
    </row>
    <row r="10" spans="1:10" s="76" customFormat="1" ht="16.5" customHeight="1">
      <c r="A10" s="305" t="s">
        <v>326</v>
      </c>
      <c r="B10" s="306" t="s">
        <v>329</v>
      </c>
      <c r="C10" s="300" t="s">
        <v>47</v>
      </c>
      <c r="D10" s="104" t="s">
        <v>140</v>
      </c>
      <c r="E10" s="128">
        <v>45754</v>
      </c>
      <c r="F10" s="79">
        <v>45760</v>
      </c>
      <c r="G10" s="304" t="s">
        <v>59</v>
      </c>
      <c r="H10" s="301">
        <v>45751</v>
      </c>
      <c r="I10" s="550"/>
    </row>
    <row r="11" spans="1:10" s="76" customFormat="1" ht="16.5" customHeight="1">
      <c r="A11" s="305" t="s">
        <v>164</v>
      </c>
      <c r="B11" s="306" t="s">
        <v>330</v>
      </c>
      <c r="C11" s="300" t="s">
        <v>47</v>
      </c>
      <c r="D11" s="104" t="s">
        <v>138</v>
      </c>
      <c r="E11" s="128">
        <v>45757</v>
      </c>
      <c r="F11" s="128">
        <v>45764</v>
      </c>
      <c r="G11" s="304" t="s">
        <v>324</v>
      </c>
      <c r="H11" s="301">
        <v>45755</v>
      </c>
      <c r="I11" s="550"/>
    </row>
    <row r="12" spans="1:10" s="76" customFormat="1" ht="16.5" customHeight="1">
      <c r="A12" s="305" t="s">
        <v>198</v>
      </c>
      <c r="B12" s="306" t="s">
        <v>329</v>
      </c>
      <c r="C12" s="300" t="s">
        <v>47</v>
      </c>
      <c r="D12" s="104" t="s">
        <v>144</v>
      </c>
      <c r="E12" s="79">
        <v>45760</v>
      </c>
      <c r="F12" s="128">
        <v>45767</v>
      </c>
      <c r="G12" s="304" t="s">
        <v>59</v>
      </c>
      <c r="H12" s="301">
        <v>45758</v>
      </c>
      <c r="I12" s="550"/>
    </row>
    <row r="13" spans="1:10" s="76" customFormat="1" ht="16.5" customHeight="1">
      <c r="A13" s="305" t="s">
        <v>204</v>
      </c>
      <c r="B13" s="306" t="s">
        <v>329</v>
      </c>
      <c r="C13" s="300" t="s">
        <v>47</v>
      </c>
      <c r="D13" s="104" t="s">
        <v>161</v>
      </c>
      <c r="E13" s="79">
        <v>45763</v>
      </c>
      <c r="F13" s="79">
        <v>45770</v>
      </c>
      <c r="G13" s="304" t="s">
        <v>201</v>
      </c>
      <c r="H13" s="301">
        <v>45761</v>
      </c>
      <c r="I13" s="550"/>
    </row>
    <row r="14" spans="1:10" s="76" customFormat="1" ht="16.5" customHeight="1">
      <c r="A14" s="305" t="s">
        <v>327</v>
      </c>
      <c r="B14" s="306" t="s">
        <v>331</v>
      </c>
      <c r="C14" s="300" t="s">
        <v>47</v>
      </c>
      <c r="D14" s="77" t="s">
        <v>144</v>
      </c>
      <c r="E14" s="128">
        <v>45767</v>
      </c>
      <c r="F14" s="128">
        <v>45774</v>
      </c>
      <c r="G14" s="304" t="s">
        <v>59</v>
      </c>
      <c r="H14" s="301">
        <v>45765</v>
      </c>
      <c r="I14" s="550"/>
      <c r="J14" s="60"/>
    </row>
    <row r="15" spans="1:10" s="76" customFormat="1" ht="17.25" customHeight="1">
      <c r="A15" s="305" t="s">
        <v>325</v>
      </c>
      <c r="B15" s="306" t="s">
        <v>332</v>
      </c>
      <c r="C15" s="300" t="s">
        <v>47</v>
      </c>
      <c r="D15" s="77" t="s">
        <v>138</v>
      </c>
      <c r="E15" s="128">
        <v>45771</v>
      </c>
      <c r="F15" s="128">
        <v>45778</v>
      </c>
      <c r="G15" s="304" t="s">
        <v>324</v>
      </c>
      <c r="H15" s="301">
        <v>45769</v>
      </c>
      <c r="I15" s="550"/>
    </row>
    <row r="16" spans="1:10" s="76" customFormat="1" ht="17.25" customHeight="1">
      <c r="A16" s="305" t="s">
        <v>326</v>
      </c>
      <c r="B16" s="306" t="s">
        <v>332</v>
      </c>
      <c r="C16" s="300" t="s">
        <v>47</v>
      </c>
      <c r="D16" s="77" t="s">
        <v>144</v>
      </c>
      <c r="E16" s="128">
        <v>45774</v>
      </c>
      <c r="F16" s="128">
        <v>45781</v>
      </c>
      <c r="G16" s="304" t="s">
        <v>59</v>
      </c>
      <c r="H16" s="301">
        <v>45772</v>
      </c>
      <c r="I16" s="550"/>
      <c r="J16" s="131"/>
    </row>
    <row r="17" spans="1:12" s="76" customFormat="1" ht="17.25" customHeight="1">
      <c r="A17" s="305" t="s">
        <v>164</v>
      </c>
      <c r="B17" s="306" t="s">
        <v>333</v>
      </c>
      <c r="C17" s="300" t="s">
        <v>47</v>
      </c>
      <c r="D17" s="366" t="s">
        <v>138</v>
      </c>
      <c r="E17" s="367">
        <v>45778</v>
      </c>
      <c r="F17" s="367">
        <v>45785</v>
      </c>
      <c r="G17" s="368" t="s">
        <v>324</v>
      </c>
      <c r="H17" s="454">
        <v>45776</v>
      </c>
      <c r="I17" s="546"/>
      <c r="J17" s="131"/>
    </row>
    <row r="18" spans="1:12" s="285" customFormat="1" ht="17.25" customHeight="1" thickBot="1">
      <c r="A18" s="302"/>
      <c r="B18" s="303"/>
      <c r="C18" s="303"/>
      <c r="D18" s="380"/>
      <c r="E18" s="89"/>
      <c r="F18" s="89"/>
      <c r="G18" s="329"/>
      <c r="H18" s="330"/>
      <c r="I18" s="551"/>
      <c r="J18" s="292"/>
      <c r="L18" s="76"/>
    </row>
    <row r="19" spans="1:12" s="76" customFormat="1" ht="12.75"/>
    <row r="20" spans="1:12" s="76" customFormat="1" ht="13.5" thickBot="1"/>
    <row r="21" spans="1:12" s="76" customFormat="1" ht="25.5">
      <c r="A21" s="194" t="s">
        <v>1</v>
      </c>
      <c r="B21" s="544" t="s">
        <v>3</v>
      </c>
      <c r="C21" s="544"/>
      <c r="D21" s="544" t="s">
        <v>0</v>
      </c>
      <c r="E21" s="544"/>
      <c r="F21" s="197" t="s">
        <v>116</v>
      </c>
      <c r="G21" s="545" t="s">
        <v>112</v>
      </c>
      <c r="H21" s="545"/>
      <c r="I21" s="198" t="s">
        <v>87</v>
      </c>
    </row>
    <row r="22" spans="1:12" s="76" customFormat="1" ht="14.25" customHeight="1">
      <c r="A22" s="305" t="s">
        <v>257</v>
      </c>
      <c r="B22" s="306">
        <v>2504</v>
      </c>
      <c r="C22" s="300" t="s">
        <v>47</v>
      </c>
      <c r="D22" s="104" t="s">
        <v>138</v>
      </c>
      <c r="E22" s="79">
        <v>45750</v>
      </c>
      <c r="F22" s="79">
        <v>45755</v>
      </c>
      <c r="G22" s="307" t="s">
        <v>258</v>
      </c>
      <c r="H22" s="79">
        <v>45748</v>
      </c>
      <c r="I22" s="546" t="s">
        <v>132</v>
      </c>
    </row>
    <row r="23" spans="1:12" s="76" customFormat="1" ht="16.5" customHeight="1">
      <c r="A23" s="305" t="s">
        <v>319</v>
      </c>
      <c r="B23" s="306">
        <v>1017</v>
      </c>
      <c r="C23" s="300" t="s">
        <v>47</v>
      </c>
      <c r="D23" s="104" t="s">
        <v>140</v>
      </c>
      <c r="E23" s="79">
        <v>45754</v>
      </c>
      <c r="F23" s="79">
        <v>45759</v>
      </c>
      <c r="G23" s="307" t="s">
        <v>320</v>
      </c>
      <c r="H23" s="79">
        <v>45751</v>
      </c>
      <c r="I23" s="547"/>
    </row>
    <row r="24" spans="1:12" s="76" customFormat="1" ht="16.5" customHeight="1">
      <c r="A24" s="99" t="s">
        <v>164</v>
      </c>
      <c r="B24" s="130">
        <v>2502</v>
      </c>
      <c r="C24" s="77" t="s">
        <v>47</v>
      </c>
      <c r="D24" s="104" t="s">
        <v>138</v>
      </c>
      <c r="E24" s="128">
        <v>45757</v>
      </c>
      <c r="F24" s="79">
        <v>45762</v>
      </c>
      <c r="G24" s="307" t="s">
        <v>258</v>
      </c>
      <c r="H24" s="79">
        <v>45755</v>
      </c>
      <c r="I24" s="547"/>
    </row>
    <row r="25" spans="1:12" s="76" customFormat="1" ht="16.5" customHeight="1">
      <c r="A25" s="99" t="s">
        <v>198</v>
      </c>
      <c r="B25" s="130">
        <v>2504</v>
      </c>
      <c r="C25" s="77" t="s">
        <v>47</v>
      </c>
      <c r="D25" s="104" t="s">
        <v>135</v>
      </c>
      <c r="E25" s="128">
        <v>45759</v>
      </c>
      <c r="F25" s="79">
        <v>45764</v>
      </c>
      <c r="G25" s="307" t="s">
        <v>218</v>
      </c>
      <c r="H25" s="79">
        <v>45757</v>
      </c>
      <c r="I25" s="547"/>
    </row>
    <row r="26" spans="1:12" s="76" customFormat="1" ht="16.5" customHeight="1">
      <c r="A26" s="196" t="s">
        <v>257</v>
      </c>
      <c r="B26" s="231">
        <v>2505</v>
      </c>
      <c r="C26" s="104" t="s">
        <v>47</v>
      </c>
      <c r="D26" s="104" t="s">
        <v>138</v>
      </c>
      <c r="E26" s="79">
        <v>45764</v>
      </c>
      <c r="F26" s="79">
        <v>45770</v>
      </c>
      <c r="G26" s="307" t="s">
        <v>321</v>
      </c>
      <c r="H26" s="79">
        <v>45761</v>
      </c>
      <c r="I26" s="547"/>
    </row>
    <row r="27" spans="1:12" s="76" customFormat="1" ht="16.5" customHeight="1">
      <c r="A27" s="196" t="s">
        <v>255</v>
      </c>
      <c r="B27" s="193">
        <v>2504</v>
      </c>
      <c r="C27" s="104" t="s">
        <v>47</v>
      </c>
      <c r="D27" s="104" t="s">
        <v>140</v>
      </c>
      <c r="E27" s="79">
        <v>45768</v>
      </c>
      <c r="F27" s="79">
        <v>45773</v>
      </c>
      <c r="G27" s="307" t="s">
        <v>320</v>
      </c>
      <c r="H27" s="79">
        <v>45765</v>
      </c>
      <c r="I27" s="547"/>
    </row>
    <row r="28" spans="1:12" s="76" customFormat="1" ht="16.5" customHeight="1">
      <c r="A28" s="129" t="s">
        <v>166</v>
      </c>
      <c r="B28" s="81">
        <v>2505</v>
      </c>
      <c r="C28" s="77" t="s">
        <v>47</v>
      </c>
      <c r="D28" s="104" t="s">
        <v>161</v>
      </c>
      <c r="E28" s="79">
        <v>45770</v>
      </c>
      <c r="F28" s="79">
        <v>45775</v>
      </c>
      <c r="G28" s="307" t="s">
        <v>217</v>
      </c>
      <c r="H28" s="79">
        <v>45768</v>
      </c>
      <c r="I28" s="547"/>
    </row>
    <row r="29" spans="1:12" s="76" customFormat="1" ht="16.5" customHeight="1">
      <c r="A29" s="129" t="s">
        <v>322</v>
      </c>
      <c r="B29" s="81">
        <v>2503</v>
      </c>
      <c r="C29" s="77" t="s">
        <v>47</v>
      </c>
      <c r="D29" s="104" t="s">
        <v>139</v>
      </c>
      <c r="E29" s="79">
        <v>45772</v>
      </c>
      <c r="F29" s="79">
        <v>45780</v>
      </c>
      <c r="G29" s="307" t="s">
        <v>256</v>
      </c>
      <c r="H29" s="79">
        <v>45770</v>
      </c>
      <c r="I29" s="547"/>
    </row>
    <row r="30" spans="1:12" s="76" customFormat="1" ht="16.5" customHeight="1">
      <c r="A30" s="99" t="s">
        <v>164</v>
      </c>
      <c r="B30" s="81" t="s">
        <v>323</v>
      </c>
      <c r="C30" s="77" t="s">
        <v>47</v>
      </c>
      <c r="D30" s="104" t="s">
        <v>161</v>
      </c>
      <c r="E30" s="79">
        <v>45777</v>
      </c>
      <c r="F30" s="79">
        <v>45782</v>
      </c>
      <c r="G30" s="307" t="s">
        <v>217</v>
      </c>
      <c r="H30" s="79">
        <v>45775</v>
      </c>
      <c r="I30" s="547"/>
    </row>
    <row r="31" spans="1:12" s="76" customFormat="1" ht="16.5" customHeight="1">
      <c r="A31" s="362"/>
      <c r="B31" s="363"/>
      <c r="C31" s="366"/>
      <c r="D31" s="392"/>
      <c r="E31" s="364"/>
      <c r="F31" s="364"/>
      <c r="G31" s="365"/>
      <c r="H31" s="364"/>
      <c r="I31" s="547"/>
    </row>
    <row r="32" spans="1:12" s="76" customFormat="1" ht="16.5" customHeight="1" thickBot="1">
      <c r="A32" s="270"/>
      <c r="B32" s="271"/>
      <c r="C32" s="271"/>
      <c r="D32" s="282"/>
      <c r="E32" s="89"/>
      <c r="F32" s="89"/>
      <c r="G32" s="308"/>
      <c r="H32" s="89"/>
      <c r="I32" s="548"/>
    </row>
    <row r="34" spans="1:1">
      <c r="A34" s="132" t="s">
        <v>89</v>
      </c>
    </row>
  </sheetData>
  <mergeCells count="12">
    <mergeCell ref="B21:C21"/>
    <mergeCell ref="D21:E21"/>
    <mergeCell ref="G21:H21"/>
    <mergeCell ref="I22:I32"/>
    <mergeCell ref="A1:J1"/>
    <mergeCell ref="A2:J2"/>
    <mergeCell ref="A3:J3"/>
    <mergeCell ref="A4:J4"/>
    <mergeCell ref="B7:C7"/>
    <mergeCell ref="I8:I18"/>
    <mergeCell ref="D7:E7"/>
    <mergeCell ref="G7:H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I14"/>
  <sheetViews>
    <sheetView workbookViewId="0">
      <selection activeCell="A15" sqref="A15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0.625" customWidth="1"/>
    <col min="7" max="7" width="9.375" customWidth="1"/>
    <col min="8" max="8" width="10.75" customWidth="1"/>
    <col min="9" max="9" width="17" customWidth="1"/>
  </cols>
  <sheetData>
    <row r="1" spans="1:9" ht="26.25">
      <c r="A1" s="523" t="s">
        <v>77</v>
      </c>
      <c r="B1" s="523"/>
      <c r="C1" s="523"/>
      <c r="D1" s="523"/>
      <c r="E1" s="523"/>
      <c r="F1" s="523"/>
      <c r="G1" s="523"/>
      <c r="H1" s="523"/>
      <c r="I1" s="523"/>
    </row>
    <row r="2" spans="1:9" ht="18.75">
      <c r="A2" s="524" t="s">
        <v>82</v>
      </c>
      <c r="B2" s="524"/>
      <c r="C2" s="524"/>
      <c r="D2" s="524"/>
      <c r="E2" s="524"/>
      <c r="F2" s="524"/>
      <c r="G2" s="524"/>
      <c r="H2" s="524"/>
      <c r="I2" s="524"/>
    </row>
    <row r="3" spans="1:9" ht="19.5" thickBot="1">
      <c r="A3" s="525" t="s">
        <v>83</v>
      </c>
      <c r="B3" s="525"/>
      <c r="C3" s="525"/>
      <c r="D3" s="525"/>
      <c r="E3" s="525"/>
      <c r="F3" s="525"/>
      <c r="G3" s="525"/>
      <c r="H3" s="525"/>
      <c r="I3" s="525"/>
    </row>
    <row r="4" spans="1:9" ht="21" thickTop="1">
      <c r="A4" s="527" t="s">
        <v>180</v>
      </c>
      <c r="B4" s="527"/>
      <c r="C4" s="527"/>
      <c r="D4" s="527"/>
      <c r="E4" s="527"/>
      <c r="F4" s="527"/>
      <c r="G4" s="527"/>
      <c r="H4" s="527"/>
      <c r="I4" s="527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36</v>
      </c>
      <c r="B6" s="1"/>
      <c r="C6" s="1"/>
      <c r="D6" s="1"/>
      <c r="E6" s="1"/>
      <c r="F6" s="1"/>
      <c r="G6" s="1"/>
      <c r="H6" s="93" t="s">
        <v>2</v>
      </c>
      <c r="I6" s="92">
        <f ca="1">TODAY()</f>
        <v>45741</v>
      </c>
    </row>
    <row r="7" spans="1:9" ht="17.25" thickBot="1">
      <c r="A7" s="2"/>
      <c r="B7" s="2"/>
      <c r="C7" s="2"/>
      <c r="D7" s="2"/>
      <c r="E7" s="2"/>
      <c r="F7" s="2"/>
      <c r="G7" s="2"/>
      <c r="H7" s="2"/>
      <c r="I7" s="2"/>
    </row>
    <row r="8" spans="1:9" ht="38.25">
      <c r="A8" s="188" t="s">
        <v>1</v>
      </c>
      <c r="B8" s="189" t="s">
        <v>3</v>
      </c>
      <c r="C8" s="540" t="s">
        <v>0</v>
      </c>
      <c r="D8" s="540"/>
      <c r="E8" s="190" t="s">
        <v>172</v>
      </c>
      <c r="F8" s="190" t="s">
        <v>260</v>
      </c>
      <c r="G8" s="541" t="s">
        <v>76</v>
      </c>
      <c r="H8" s="541"/>
      <c r="I8" s="191" t="s">
        <v>86</v>
      </c>
    </row>
    <row r="9" spans="1:9">
      <c r="A9" s="192" t="s">
        <v>216</v>
      </c>
      <c r="B9" s="187" t="s">
        <v>234</v>
      </c>
      <c r="C9" s="111" t="s">
        <v>140</v>
      </c>
      <c r="D9" s="108">
        <v>45747</v>
      </c>
      <c r="E9" s="75">
        <v>45749</v>
      </c>
      <c r="F9" s="75">
        <v>45758</v>
      </c>
      <c r="G9" s="229">
        <v>0.66666666666666663</v>
      </c>
      <c r="H9" s="75">
        <v>45743</v>
      </c>
      <c r="I9" s="537" t="s">
        <v>130</v>
      </c>
    </row>
    <row r="10" spans="1:9">
      <c r="A10" s="110" t="s">
        <v>206</v>
      </c>
      <c r="B10" s="109" t="s">
        <v>313</v>
      </c>
      <c r="C10" s="111" t="s">
        <v>140</v>
      </c>
      <c r="D10" s="62">
        <v>45754</v>
      </c>
      <c r="E10" s="75">
        <v>45756</v>
      </c>
      <c r="F10" s="75">
        <v>45765</v>
      </c>
      <c r="G10" s="229">
        <v>0.66666666666666663</v>
      </c>
      <c r="H10" s="75">
        <v>45750</v>
      </c>
      <c r="I10" s="537"/>
    </row>
    <row r="11" spans="1:9">
      <c r="A11" s="110" t="s">
        <v>203</v>
      </c>
      <c r="B11" s="109" t="s">
        <v>342</v>
      </c>
      <c r="C11" s="111" t="s">
        <v>140</v>
      </c>
      <c r="D11" s="62">
        <v>45761</v>
      </c>
      <c r="E11" s="75">
        <v>45763</v>
      </c>
      <c r="F11" s="75">
        <v>45772</v>
      </c>
      <c r="G11" s="229">
        <v>0.66666666666666663</v>
      </c>
      <c r="H11" s="75">
        <v>45757</v>
      </c>
      <c r="I11" s="537"/>
    </row>
    <row r="12" spans="1:9">
      <c r="A12" s="374" t="s">
        <v>206</v>
      </c>
      <c r="B12" s="375" t="s">
        <v>315</v>
      </c>
      <c r="C12" s="360" t="s">
        <v>140</v>
      </c>
      <c r="D12" s="272">
        <v>45768</v>
      </c>
      <c r="E12" s="376">
        <v>45770</v>
      </c>
      <c r="F12" s="376">
        <v>45779</v>
      </c>
      <c r="G12" s="377">
        <v>0.66666666666666663</v>
      </c>
      <c r="H12" s="376">
        <v>45764</v>
      </c>
      <c r="I12" s="538"/>
    </row>
    <row r="13" spans="1:9">
      <c r="A13" s="374" t="s">
        <v>203</v>
      </c>
      <c r="B13" s="375" t="s">
        <v>316</v>
      </c>
      <c r="C13" s="360" t="s">
        <v>140</v>
      </c>
      <c r="D13" s="272">
        <v>45775</v>
      </c>
      <c r="E13" s="376">
        <v>45777</v>
      </c>
      <c r="F13" s="376">
        <v>45786</v>
      </c>
      <c r="G13" s="377">
        <v>0.66666666666666663</v>
      </c>
      <c r="H13" s="376">
        <v>45771</v>
      </c>
      <c r="I13" s="538"/>
    </row>
    <row r="14" spans="1:9" ht="17.25" thickBot="1">
      <c r="A14" s="451"/>
      <c r="B14" s="389"/>
      <c r="C14" s="390"/>
      <c r="D14" s="65"/>
      <c r="E14" s="262"/>
      <c r="F14" s="262"/>
      <c r="G14" s="293"/>
      <c r="H14" s="262"/>
      <c r="I14" s="539"/>
    </row>
  </sheetData>
  <mergeCells count="7">
    <mergeCell ref="I9:I14"/>
    <mergeCell ref="A1:I1"/>
    <mergeCell ref="A2:I2"/>
    <mergeCell ref="A3:I3"/>
    <mergeCell ref="A4:I4"/>
    <mergeCell ref="C8:D8"/>
    <mergeCell ref="G8:H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48"/>
  <sheetViews>
    <sheetView zoomScaleNormal="100" workbookViewId="0">
      <selection activeCell="A36" sqref="A36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19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</row>
    <row r="2" spans="1:52" s="120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</row>
    <row r="3" spans="1:52" s="120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</row>
    <row r="4" spans="1:52" s="14" customFormat="1" ht="30.75" customHeight="1" thickTop="1">
      <c r="A4" s="564" t="s">
        <v>103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</row>
    <row r="5" spans="1:52" s="16" customFormat="1" ht="21" customHeight="1" thickBot="1">
      <c r="A5" s="122" t="s">
        <v>36</v>
      </c>
      <c r="B5" s="68"/>
      <c r="C5" s="19"/>
      <c r="D5" s="263"/>
      <c r="E5" s="19"/>
      <c r="L5" s="125" t="s">
        <v>2</v>
      </c>
      <c r="M5" s="126">
        <f ca="1">TODAY()</f>
        <v>45741</v>
      </c>
    </row>
    <row r="6" spans="1:52" s="72" customFormat="1" ht="40.5" customHeight="1" thickBot="1">
      <c r="A6" s="466" t="s">
        <v>1</v>
      </c>
      <c r="B6" s="467" t="s">
        <v>3</v>
      </c>
      <c r="C6" s="468"/>
      <c r="D6" s="469" t="s">
        <v>0</v>
      </c>
      <c r="E6" s="470" t="s">
        <v>185</v>
      </c>
      <c r="F6" s="470" t="s">
        <v>186</v>
      </c>
      <c r="G6" s="470" t="s">
        <v>178</v>
      </c>
      <c r="H6" s="470" t="s">
        <v>179</v>
      </c>
      <c r="I6" s="471" t="s">
        <v>143</v>
      </c>
      <c r="J6" s="553" t="s">
        <v>112</v>
      </c>
      <c r="K6" s="554"/>
      <c r="L6" s="555"/>
      <c r="M6" s="382" t="s">
        <v>86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</row>
    <row r="7" spans="1:52" s="72" customFormat="1" ht="15.75" customHeight="1">
      <c r="A7" s="437" t="s">
        <v>235</v>
      </c>
      <c r="B7" s="465" t="s">
        <v>236</v>
      </c>
      <c r="C7" s="460" t="str">
        <f>IF(OR(WEEKDAY(D7)={1,2,3,4,5,6}),CHOOSE(WEEKDAY(D7),"SUN","MON","TUE","WED","THU","FRI"),"SAT")</f>
        <v>FRI</v>
      </c>
      <c r="D7" s="438">
        <v>45751</v>
      </c>
      <c r="E7" s="438">
        <f>D7+8</f>
        <v>45759</v>
      </c>
      <c r="F7" s="438">
        <f>D7+13</f>
        <v>45764</v>
      </c>
      <c r="G7" s="438"/>
      <c r="H7" s="438"/>
      <c r="I7" s="472"/>
      <c r="J7" s="477">
        <v>0.41666666666666669</v>
      </c>
      <c r="K7" s="439" t="str">
        <f>IF(OR(WEEKDAY(L7)={1,2,3,4,5,6}),CHOOSE(WEEKDAY(L7),"SUN","MON","TUE","WED","THU","FRI"),"SAT")</f>
        <v>WED</v>
      </c>
      <c r="L7" s="440">
        <f>D7-2</f>
        <v>45749</v>
      </c>
      <c r="M7" s="565" t="s">
        <v>177</v>
      </c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52" s="72" customFormat="1" ht="15.75" customHeight="1">
      <c r="A8" s="242" t="s">
        <v>237</v>
      </c>
      <c r="B8" s="461" t="s">
        <v>238</v>
      </c>
      <c r="C8" s="456" t="str">
        <f>IF(OR(WEEKDAY(D8)={1,2,3,4,5,6}),CHOOSE(WEEKDAY(D8),"SUN","MON","TUE","WED","THU","FRI"),"SAT")</f>
        <v>SAT</v>
      </c>
      <c r="D8" s="446">
        <v>45752</v>
      </c>
      <c r="E8" s="90">
        <f>D8+8</f>
        <v>45760</v>
      </c>
      <c r="F8" s="90">
        <f>D8+13</f>
        <v>45765</v>
      </c>
      <c r="G8" s="90"/>
      <c r="H8" s="90"/>
      <c r="I8" s="473"/>
      <c r="J8" s="478">
        <v>0.41666666666666669</v>
      </c>
      <c r="K8" s="278" t="str">
        <f>IF(OR(WEEKDAY(L8)={1,2,3,4,5,6}),CHOOSE(WEEKDAY(L8),"SUN","MON","TUE","WED","THU","FRI"),"SAT")</f>
        <v>THU</v>
      </c>
      <c r="L8" s="243">
        <f t="shared" ref="L8:L24" si="0">D8-2</f>
        <v>45750</v>
      </c>
      <c r="M8" s="566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</row>
    <row r="9" spans="1:52" s="72" customFormat="1" ht="15.75" customHeight="1">
      <c r="A9" s="242" t="s">
        <v>160</v>
      </c>
      <c r="B9" s="461" t="s">
        <v>208</v>
      </c>
      <c r="C9" s="456" t="str">
        <f>IF(OR(WEEKDAY(D9)={1,2,3,4,5,6}),CHOOSE(WEEKDAY(D9),"SUN","MON","TUE","WED","THU","FRI"),"SAT")</f>
        <v>WED</v>
      </c>
      <c r="D9" s="90">
        <v>45749</v>
      </c>
      <c r="E9" s="90"/>
      <c r="F9" s="90"/>
      <c r="G9" s="90">
        <f>D9+7</f>
        <v>45756</v>
      </c>
      <c r="H9" s="90">
        <f>D9+8</f>
        <v>45757</v>
      </c>
      <c r="I9" s="473"/>
      <c r="J9" s="478">
        <v>0.41666666666666669</v>
      </c>
      <c r="K9" s="278" t="str">
        <f>IF(OR(WEEKDAY(L9)={1,2,3,4,5,6}),CHOOSE(WEEKDAY(L9),"SUN","MON","TUE","WED","THU","FRI"),"SAT")</f>
        <v>MON</v>
      </c>
      <c r="L9" s="243">
        <f t="shared" si="0"/>
        <v>45747</v>
      </c>
      <c r="M9" s="566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52" s="72" customFormat="1" ht="15.75" customHeight="1">
      <c r="A10" s="242" t="s">
        <v>195</v>
      </c>
      <c r="B10" s="461" t="s">
        <v>249</v>
      </c>
      <c r="C10" s="456" t="str">
        <f>IF(OR(WEEKDAY(D10)={1,2,3,4,5,6}),CHOOSE(WEEKDAY(D10),"SUN","MON","TUE","WED","THU","FRI"),"SAT")</f>
        <v>WED</v>
      </c>
      <c r="D10" s="90">
        <v>45756</v>
      </c>
      <c r="E10" s="90"/>
      <c r="F10" s="90"/>
      <c r="G10" s="90">
        <f>D10+8</f>
        <v>45764</v>
      </c>
      <c r="H10" s="90">
        <f>D10+9</f>
        <v>45765</v>
      </c>
      <c r="I10" s="473"/>
      <c r="J10" s="478">
        <v>0.41666666666666669</v>
      </c>
      <c r="K10" s="278" t="str">
        <f>IF(OR(WEEKDAY(L10)={1,2,3,4,5,6}),CHOOSE(WEEKDAY(L10),"SUN","MON","TUE","WED","THU","FRI"),"SAT")</f>
        <v>MON</v>
      </c>
      <c r="L10" s="243">
        <f t="shared" si="0"/>
        <v>45754</v>
      </c>
      <c r="M10" s="566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52" s="428" customFormat="1" ht="15.75" customHeight="1" thickBot="1">
      <c r="A11" s="444" t="s">
        <v>252</v>
      </c>
      <c r="B11" s="462" t="s">
        <v>222</v>
      </c>
      <c r="C11" s="457" t="str">
        <f>IF(OR(WEEKDAY(D11)={1,2,3,4,5,6}),CHOOSE(WEEKDAY(D11),"SUN","MON","TUE","WED","THU","FRI"),"SAT")</f>
        <v>SUN</v>
      </c>
      <c r="D11" s="445">
        <v>45753</v>
      </c>
      <c r="E11" s="445"/>
      <c r="F11" s="445"/>
      <c r="G11" s="445"/>
      <c r="H11" s="445"/>
      <c r="I11" s="474"/>
      <c r="J11" s="479">
        <v>0.41666666666666669</v>
      </c>
      <c r="K11" s="447" t="str">
        <f>IF(OR(WEEKDAY(L11)={1,2,3,4,5,6}),CHOOSE(WEEKDAY(L11),"SUN","MON","TUE","WED","THU","FRI"),"SAT")</f>
        <v>FRI</v>
      </c>
      <c r="L11" s="443">
        <f t="shared" si="0"/>
        <v>45751</v>
      </c>
      <c r="M11" s="566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</row>
    <row r="12" spans="1:52" s="72" customFormat="1" ht="15.75" customHeight="1">
      <c r="A12" s="164" t="s">
        <v>124</v>
      </c>
      <c r="B12" s="463" t="s">
        <v>239</v>
      </c>
      <c r="C12" s="458" t="str">
        <f>IF(OR(WEEKDAY(D12)={1,2,3,4,5,6}),CHOOSE(WEEKDAY(D12),"SUN","MON","TUE","WED","THU","FRI"),"SAT")</f>
        <v>THU</v>
      </c>
      <c r="D12" s="165">
        <v>45757</v>
      </c>
      <c r="E12" s="165">
        <f>D12+8</f>
        <v>45765</v>
      </c>
      <c r="F12" s="165">
        <f>D12+13</f>
        <v>45770</v>
      </c>
      <c r="G12" s="165"/>
      <c r="H12" s="165"/>
      <c r="I12" s="475"/>
      <c r="J12" s="477">
        <v>0.41666666666666669</v>
      </c>
      <c r="K12" s="279" t="str">
        <f>IF(OR(WEEKDAY(L12)={1,2,3,4,5,6}),CHOOSE(WEEKDAY(L12),"SUN","MON","TUE","WED","THU","FRI"),"SAT")</f>
        <v>TUE</v>
      </c>
      <c r="L12" s="166">
        <f t="shared" si="0"/>
        <v>45755</v>
      </c>
      <c r="M12" s="566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</row>
    <row r="13" spans="1:52" s="72" customFormat="1" ht="18.75" customHeight="1">
      <c r="A13" s="242" t="s">
        <v>240</v>
      </c>
      <c r="B13" s="461" t="s">
        <v>241</v>
      </c>
      <c r="C13" s="456" t="str">
        <f>IF(OR(WEEKDAY(D13)={1,2,3,4,5,6}),CHOOSE(WEEKDAY(D13),"SUN","MON","TUE","WED","THU","FRI"),"SAT")</f>
        <v>THU</v>
      </c>
      <c r="D13" s="90">
        <v>45764</v>
      </c>
      <c r="E13" s="90">
        <f>D13+8</f>
        <v>45772</v>
      </c>
      <c r="F13" s="90">
        <f>D13+13</f>
        <v>45777</v>
      </c>
      <c r="G13" s="90"/>
      <c r="H13" s="90"/>
      <c r="I13" s="473"/>
      <c r="J13" s="478">
        <v>0.41666666666666669</v>
      </c>
      <c r="K13" s="278" t="str">
        <f>IF(OR(WEEKDAY(L13)={1,2,3,4,5,6}),CHOOSE(WEEKDAY(L13),"SUN","MON","TUE","WED","THU","FRI"),"SAT")</f>
        <v>TUE</v>
      </c>
      <c r="L13" s="243">
        <f t="shared" si="0"/>
        <v>45762</v>
      </c>
      <c r="M13" s="566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</row>
    <row r="14" spans="1:52" s="72" customFormat="1" ht="18.75" customHeight="1">
      <c r="A14" s="242" t="s">
        <v>190</v>
      </c>
      <c r="B14" s="461" t="s">
        <v>250</v>
      </c>
      <c r="C14" s="456" t="str">
        <f>IF(OR(WEEKDAY(D14)={1,2,3,4,5,6}),CHOOSE(WEEKDAY(D14),"SUN","MON","TUE","WED","THU","FRI"),"SAT")</f>
        <v>SUN</v>
      </c>
      <c r="D14" s="90">
        <v>45767</v>
      </c>
      <c r="E14" s="90"/>
      <c r="F14" s="90"/>
      <c r="G14" s="90">
        <f>D14+8</f>
        <v>45775</v>
      </c>
      <c r="H14" s="90">
        <f>D14+9</f>
        <v>45776</v>
      </c>
      <c r="I14" s="473"/>
      <c r="J14" s="478">
        <v>0.41666666666666669</v>
      </c>
      <c r="K14" s="278" t="str">
        <f>IF(OR(WEEKDAY(L14)={1,2,3,4,5,6}),CHOOSE(WEEKDAY(L14),"SUN","MON","TUE","WED","THU","FRI"),"SAT")</f>
        <v>FRI</v>
      </c>
      <c r="L14" s="243">
        <f t="shared" si="0"/>
        <v>45765</v>
      </c>
      <c r="M14" s="566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</row>
    <row r="15" spans="1:52" s="72" customFormat="1" ht="18.75" customHeight="1">
      <c r="A15" s="242" t="s">
        <v>190</v>
      </c>
      <c r="B15" s="461" t="s">
        <v>221</v>
      </c>
      <c r="C15" s="456" t="str">
        <f>IF(OR(WEEKDAY(D15)={1,2,3,4,5,6}),CHOOSE(WEEKDAY(D15),"SUN","MON","TUE","WED","THU","FRI"),"SAT")</f>
        <v>WED</v>
      </c>
      <c r="D15" s="90">
        <v>45770</v>
      </c>
      <c r="E15" s="90"/>
      <c r="F15" s="90"/>
      <c r="G15" s="90">
        <f>D15+8</f>
        <v>45778</v>
      </c>
      <c r="H15" s="90">
        <f>D15+9</f>
        <v>45779</v>
      </c>
      <c r="I15" s="473"/>
      <c r="J15" s="478">
        <v>0.41666666666666669</v>
      </c>
      <c r="K15" s="278" t="str">
        <f>IF(OR(WEEKDAY(L15)={1,2,3,4,5,6}),CHOOSE(WEEKDAY(L15),"SUN","MON","TUE","WED","THU","FRI"),"SAT")</f>
        <v>MON</v>
      </c>
      <c r="L15" s="243">
        <f t="shared" si="0"/>
        <v>45768</v>
      </c>
      <c r="M15" s="566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</row>
    <row r="16" spans="1:52" s="428" customFormat="1" ht="16.5" customHeight="1" thickBot="1">
      <c r="A16" s="441" t="s">
        <v>317</v>
      </c>
      <c r="B16" s="464" t="s">
        <v>318</v>
      </c>
      <c r="C16" s="459" t="str">
        <f>IF(OR(WEEKDAY(D16)={1,2,3,4,5,6}),CHOOSE(WEEKDAY(D16),"SUN","MON","TUE","WED","THU","FRI"),"SAT")</f>
        <v>SUN</v>
      </c>
      <c r="D16" s="442">
        <v>45760</v>
      </c>
      <c r="E16" s="442"/>
      <c r="F16" s="442"/>
      <c r="G16" s="442"/>
      <c r="H16" s="442"/>
      <c r="I16" s="476">
        <f>D16+7</f>
        <v>45767</v>
      </c>
      <c r="J16" s="479">
        <v>0.41666666666666669</v>
      </c>
      <c r="K16" s="447" t="str">
        <f>IF(OR(WEEKDAY(L16)={1,2,3,4,5,6}),CHOOSE(WEEKDAY(L16),"SUN","MON","TUE","WED","THU","FRI"),"SAT")</f>
        <v>FRI</v>
      </c>
      <c r="L16" s="443">
        <f t="shared" si="0"/>
        <v>45758</v>
      </c>
      <c r="M16" s="566"/>
      <c r="N16" s="427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  <c r="AK16" s="429"/>
      <c r="AL16" s="429"/>
      <c r="AM16" s="429"/>
      <c r="AN16" s="429"/>
      <c r="AO16" s="429"/>
      <c r="AP16" s="429"/>
      <c r="AQ16" s="429"/>
      <c r="AR16" s="429"/>
      <c r="AS16" s="429"/>
      <c r="AT16" s="429"/>
      <c r="AU16" s="429"/>
      <c r="AV16" s="429"/>
      <c r="AW16" s="429"/>
      <c r="AX16" s="429"/>
      <c r="AY16" s="429"/>
      <c r="AZ16" s="429"/>
    </row>
    <row r="17" spans="1:52" s="72" customFormat="1" ht="16.5" customHeight="1">
      <c r="A17" s="164" t="s">
        <v>242</v>
      </c>
      <c r="B17" s="463" t="s">
        <v>243</v>
      </c>
      <c r="C17" s="458" t="str">
        <f>IF(OR(WEEKDAY(D17)={1,2,3,4,5,6}),CHOOSE(WEEKDAY(D17),"SUN","MON","TUE","WED","THU","FRI"),"SAT")</f>
        <v>SAT</v>
      </c>
      <c r="D17" s="165">
        <v>45766</v>
      </c>
      <c r="E17" s="165">
        <f>D17+8</f>
        <v>45774</v>
      </c>
      <c r="F17" s="165">
        <f>D17+13</f>
        <v>45779</v>
      </c>
      <c r="G17" s="165"/>
      <c r="H17" s="165"/>
      <c r="I17" s="475"/>
      <c r="J17" s="496">
        <v>0.41666666666666669</v>
      </c>
      <c r="K17" s="493" t="str">
        <f>IF(OR(WEEKDAY(L17)={1,2,3,4,5,6}),CHOOSE(WEEKDAY(L17),"SUN","MON","TUE","WED","THU","FRI"),"SAT")</f>
        <v>THU</v>
      </c>
      <c r="L17" s="166">
        <f t="shared" si="0"/>
        <v>45764</v>
      </c>
      <c r="M17" s="566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</row>
    <row r="18" spans="1:52" s="72" customFormat="1" ht="16.5" customHeight="1">
      <c r="A18" s="242" t="s">
        <v>244</v>
      </c>
      <c r="B18" s="461" t="s">
        <v>245</v>
      </c>
      <c r="C18" s="456" t="str">
        <f>IF(OR(WEEKDAY(D18)={1,2,3,4,5,6}),CHOOSE(WEEKDAY(D18),"SUN","MON","TUE","WED","THU","FRI"),"SAT")</f>
        <v>THU</v>
      </c>
      <c r="D18" s="90">
        <v>45771</v>
      </c>
      <c r="E18" s="90">
        <f>D18+8</f>
        <v>45779</v>
      </c>
      <c r="F18" s="90">
        <f>D18+13</f>
        <v>45784</v>
      </c>
      <c r="G18" s="90"/>
      <c r="H18" s="90"/>
      <c r="I18" s="473"/>
      <c r="J18" s="497">
        <v>0.41666666666666669</v>
      </c>
      <c r="K18" s="494" t="str">
        <f>IF(OR(WEEKDAY(L18)={1,2,3,4,5,6}),CHOOSE(WEEKDAY(L18),"SUN","MON","TUE","WED","THU","FRI"),"SAT")</f>
        <v>TUE</v>
      </c>
      <c r="L18" s="243">
        <f t="shared" si="0"/>
        <v>45769</v>
      </c>
      <c r="M18" s="566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</row>
    <row r="19" spans="1:52" s="72" customFormat="1" ht="16.5" customHeight="1">
      <c r="A19" s="242" t="s">
        <v>160</v>
      </c>
      <c r="B19" s="461" t="s">
        <v>220</v>
      </c>
      <c r="C19" s="456" t="str">
        <f>IF(OR(WEEKDAY(D19)={1,2,3,4,5,6}),CHOOSE(WEEKDAY(D19),"SUN","MON","TUE","WED","THU","FRI"),"SAT")</f>
        <v>SUN</v>
      </c>
      <c r="D19" s="90">
        <v>45774</v>
      </c>
      <c r="E19" s="90"/>
      <c r="F19" s="90"/>
      <c r="G19" s="90">
        <f>D19+7</f>
        <v>45781</v>
      </c>
      <c r="H19" s="90">
        <f>G19+1</f>
        <v>45782</v>
      </c>
      <c r="I19" s="473"/>
      <c r="J19" s="497">
        <v>0.41666666666666669</v>
      </c>
      <c r="K19" s="494" t="str">
        <f>IF(OR(WEEKDAY(L19)={1,2,3,4,5,6}),CHOOSE(WEEKDAY(L19),"SUN","MON","TUE","WED","THU","FRI"),"SAT")</f>
        <v>FRI</v>
      </c>
      <c r="L19" s="243">
        <f t="shared" si="0"/>
        <v>45772</v>
      </c>
      <c r="M19" s="566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</row>
    <row r="20" spans="1:52" s="428" customFormat="1" ht="16.5" customHeight="1" thickBot="1">
      <c r="A20" s="441" t="s">
        <v>253</v>
      </c>
      <c r="B20" s="464" t="s">
        <v>318</v>
      </c>
      <c r="C20" s="459" t="str">
        <f>IF(OR(WEEKDAY(D20)={1,2,3,4,5,6}),CHOOSE(WEEKDAY(D20),"SUN","MON","TUE","WED","THU","FRI"),"SAT")</f>
        <v>SUN</v>
      </c>
      <c r="D20" s="442">
        <v>45767</v>
      </c>
      <c r="E20" s="442"/>
      <c r="F20" s="442"/>
      <c r="G20" s="442"/>
      <c r="H20" s="442"/>
      <c r="I20" s="476">
        <f>D20+7</f>
        <v>45774</v>
      </c>
      <c r="J20" s="498">
        <v>0.41666666666666669</v>
      </c>
      <c r="K20" s="495" t="str">
        <f>IF(OR(WEEKDAY(L20)={1,2,3,4,5,6}),CHOOSE(WEEKDAY(L20),"SUN","MON","TUE","WED","THU","FRI"),"SAT")</f>
        <v>FRI</v>
      </c>
      <c r="L20" s="443">
        <f t="shared" si="0"/>
        <v>45765</v>
      </c>
      <c r="M20" s="566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  <c r="AL20" s="427"/>
      <c r="AM20" s="427"/>
      <c r="AN20" s="427"/>
      <c r="AO20" s="427"/>
      <c r="AP20" s="427"/>
      <c r="AQ20" s="427"/>
      <c r="AR20" s="427"/>
      <c r="AS20" s="427"/>
      <c r="AT20" s="427"/>
      <c r="AU20" s="427"/>
      <c r="AV20" s="427"/>
      <c r="AW20" s="427"/>
      <c r="AX20" s="427"/>
      <c r="AY20" s="427"/>
      <c r="AZ20" s="427"/>
    </row>
    <row r="21" spans="1:52" s="72" customFormat="1" ht="16.5" customHeight="1">
      <c r="A21" s="437" t="s">
        <v>235</v>
      </c>
      <c r="B21" s="465" t="s">
        <v>246</v>
      </c>
      <c r="C21" s="460" t="str">
        <f>IF(OR(WEEKDAY(D21)={1,2,3,4,5,6}),CHOOSE(WEEKDAY(D21),"SUN","MON","TUE","WED","THU","FRI"),"SAT")</f>
        <v>SAT</v>
      </c>
      <c r="D21" s="438">
        <v>45773</v>
      </c>
      <c r="E21" s="438">
        <f>D21+8</f>
        <v>45781</v>
      </c>
      <c r="F21" s="438">
        <f>D21+13</f>
        <v>45786</v>
      </c>
      <c r="G21" s="438"/>
      <c r="H21" s="438"/>
      <c r="I21" s="472"/>
      <c r="J21" s="496">
        <v>0.41666666666666669</v>
      </c>
      <c r="K21" s="499" t="str">
        <f>IF(OR(WEEKDAY(L21)={1,2,3,4,5,6}),CHOOSE(WEEKDAY(L21),"SUN","MON","TUE","WED","THU","FRI"),"SAT")</f>
        <v>THU</v>
      </c>
      <c r="L21" s="440">
        <f t="shared" si="0"/>
        <v>45771</v>
      </c>
      <c r="M21" s="566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</row>
    <row r="22" spans="1:52" s="72" customFormat="1" ht="16.5" customHeight="1">
      <c r="A22" s="242" t="s">
        <v>247</v>
      </c>
      <c r="B22" s="461" t="s">
        <v>248</v>
      </c>
      <c r="C22" s="456" t="str">
        <f>IF(OR(WEEKDAY(D22)={1,2,3,4,5,6}),CHOOSE(WEEKDAY(D22),"SUN","MON","TUE","WED","THU","FRI"),"SAT")</f>
        <v>THU</v>
      </c>
      <c r="D22" s="90">
        <v>45778</v>
      </c>
      <c r="E22" s="90">
        <f>D22+8</f>
        <v>45786</v>
      </c>
      <c r="F22" s="90">
        <f>D22+13</f>
        <v>45791</v>
      </c>
      <c r="G22" s="90"/>
      <c r="H22" s="90"/>
      <c r="I22" s="473"/>
      <c r="J22" s="497">
        <v>0.41666666666666669</v>
      </c>
      <c r="K22" s="494" t="str">
        <f>IF(OR(WEEKDAY(L22)={1,2,3,4,5,6}),CHOOSE(WEEKDAY(L22),"SUN","MON","TUE","WED","THU","FRI"),"SAT")</f>
        <v>TUE</v>
      </c>
      <c r="L22" s="243">
        <f t="shared" si="0"/>
        <v>45776</v>
      </c>
      <c r="M22" s="566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</row>
    <row r="23" spans="1:52" s="72" customFormat="1" ht="16.5" customHeight="1">
      <c r="A23" s="242" t="s">
        <v>184</v>
      </c>
      <c r="B23" s="461" t="s">
        <v>251</v>
      </c>
      <c r="C23" s="456" t="str">
        <f>IF(OR(WEEKDAY(D23)={1,2,3,4,5,6}),CHOOSE(WEEKDAY(D23),"SUN","MON","TUE","WED","THU","FRI"),"SAT")</f>
        <v>WED</v>
      </c>
      <c r="D23" s="90">
        <v>45777</v>
      </c>
      <c r="E23" s="90"/>
      <c r="F23" s="90"/>
      <c r="G23" s="90">
        <f>D23+8</f>
        <v>45785</v>
      </c>
      <c r="H23" s="90">
        <f>G23+1</f>
        <v>45786</v>
      </c>
      <c r="I23" s="473"/>
      <c r="J23" s="497">
        <v>0.41666666666666669</v>
      </c>
      <c r="K23" s="494" t="str">
        <f>IF(OR(WEEKDAY(L23)={1,2,3,4,5,6}),CHOOSE(WEEKDAY(L23),"SUN","MON","TUE","WED","THU","FRI"),"SAT")</f>
        <v>MON</v>
      </c>
      <c r="L23" s="243">
        <f t="shared" si="0"/>
        <v>45775</v>
      </c>
      <c r="M23" s="566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</row>
    <row r="24" spans="1:52" s="428" customFormat="1" ht="16.5" customHeight="1" thickBot="1">
      <c r="A24" s="441" t="s">
        <v>254</v>
      </c>
      <c r="B24" s="464" t="s">
        <v>318</v>
      </c>
      <c r="C24" s="459" t="str">
        <f>IF(OR(WEEKDAY(D24)={1,2,3,4,5,6}),CHOOSE(WEEKDAY(D24),"SUN","MON","TUE","WED","THU","FRI"),"SAT")</f>
        <v>SUN</v>
      </c>
      <c r="D24" s="442">
        <v>45774</v>
      </c>
      <c r="E24" s="442"/>
      <c r="F24" s="442"/>
      <c r="G24" s="442"/>
      <c r="H24" s="442"/>
      <c r="I24" s="476">
        <f>D20+7</f>
        <v>45774</v>
      </c>
      <c r="J24" s="498">
        <v>0.41666666666666669</v>
      </c>
      <c r="K24" s="495" t="str">
        <f>IF(OR(WEEKDAY(L24)={1,2,3,4,5,6}),CHOOSE(WEEKDAY(L24),"SUN","MON","TUE","WED","THU","FRI"),"SAT")</f>
        <v>FRI</v>
      </c>
      <c r="L24" s="443">
        <f t="shared" si="0"/>
        <v>45772</v>
      </c>
      <c r="M24" s="567"/>
      <c r="N24" s="427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430"/>
      <c r="AL24" s="430"/>
      <c r="AM24" s="430"/>
      <c r="AN24" s="430"/>
      <c r="AO24" s="430"/>
      <c r="AP24" s="430"/>
      <c r="AQ24" s="430"/>
      <c r="AR24" s="430"/>
      <c r="AS24" s="430"/>
      <c r="AT24" s="430"/>
      <c r="AU24" s="430"/>
      <c r="AV24" s="430"/>
      <c r="AW24" s="430"/>
      <c r="AX24" s="430"/>
      <c r="AY24" s="430"/>
      <c r="AZ24" s="430"/>
    </row>
    <row r="25" spans="1:52" s="21" customFormat="1" ht="17.25" customHeight="1">
      <c r="A25" s="244"/>
      <c r="B25" s="244"/>
      <c r="C25" s="245"/>
      <c r="D25" s="246"/>
      <c r="E25" s="246"/>
      <c r="F25" s="246"/>
      <c r="G25" s="246"/>
      <c r="H25" s="246"/>
      <c r="I25" s="246"/>
      <c r="J25" s="247"/>
      <c r="K25" s="247"/>
      <c r="L25" s="246"/>
      <c r="M25" s="120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</row>
    <row r="26" spans="1:52" s="21" customFormat="1" ht="17.25" customHeight="1" thickBot="1">
      <c r="A26" s="552" t="s">
        <v>92</v>
      </c>
      <c r="B26" s="552"/>
      <c r="C26" s="552"/>
      <c r="D26" s="552"/>
      <c r="E26" s="552"/>
      <c r="F26" s="552"/>
      <c r="G26" s="552"/>
      <c r="H26" s="552"/>
      <c r="I26" s="17"/>
      <c r="J26" s="17"/>
      <c r="K26" s="17"/>
      <c r="L26" s="17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</row>
    <row r="27" spans="1:52" s="21" customFormat="1" ht="17.25" customHeight="1">
      <c r="A27" s="556" t="s">
        <v>60</v>
      </c>
      <c r="B27" s="558" t="s">
        <v>49</v>
      </c>
      <c r="C27" s="235" t="s">
        <v>61</v>
      </c>
      <c r="D27" s="235" t="s">
        <v>61</v>
      </c>
      <c r="E27" s="236" t="s">
        <v>62</v>
      </c>
      <c r="F27" s="236" t="s">
        <v>63</v>
      </c>
      <c r="G27" s="560" t="s">
        <v>64</v>
      </c>
      <c r="H27" s="561"/>
      <c r="I27" s="17"/>
      <c r="J27" s="17"/>
      <c r="K27" s="17"/>
      <c r="L27" s="17"/>
      <c r="M27" s="120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2" s="21" customFormat="1" ht="17.25" customHeight="1">
      <c r="A28" s="557"/>
      <c r="B28" s="559"/>
      <c r="C28" s="237" t="s">
        <v>65</v>
      </c>
      <c r="D28" s="237" t="s">
        <v>66</v>
      </c>
      <c r="E28" s="238" t="s">
        <v>67</v>
      </c>
      <c r="F28" s="238" t="s">
        <v>93</v>
      </c>
      <c r="G28" s="562"/>
      <c r="H28" s="563"/>
      <c r="I28" s="17"/>
      <c r="J28" s="17"/>
      <c r="K28" s="17"/>
      <c r="L28" s="17"/>
      <c r="M28" s="120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2" s="21" customFormat="1" ht="17.25" customHeight="1">
      <c r="A29" s="232" t="s">
        <v>162</v>
      </c>
      <c r="B29" s="233" t="s">
        <v>358</v>
      </c>
      <c r="C29" s="280">
        <v>0.41666666666666669</v>
      </c>
      <c r="D29" s="241">
        <v>45749</v>
      </c>
      <c r="E29" s="234">
        <v>45752</v>
      </c>
      <c r="F29" s="234">
        <v>45759</v>
      </c>
      <c r="G29" s="239" t="s">
        <v>94</v>
      </c>
      <c r="H29" s="240"/>
      <c r="I29" s="17"/>
      <c r="J29" s="17"/>
      <c r="K29" s="17"/>
      <c r="L29" s="17"/>
      <c r="M29" s="343"/>
      <c r="N29" s="120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52" s="21" customFormat="1" ht="17.25" customHeight="1">
      <c r="A30" s="232" t="s">
        <v>175</v>
      </c>
      <c r="B30" s="233" t="s">
        <v>262</v>
      </c>
      <c r="C30" s="280">
        <v>0.41666666666666669</v>
      </c>
      <c r="D30" s="241">
        <v>45756</v>
      </c>
      <c r="E30" s="234">
        <v>45759</v>
      </c>
      <c r="F30" s="234">
        <v>45766</v>
      </c>
      <c r="G30" s="239" t="s">
        <v>94</v>
      </c>
      <c r="H30" s="240"/>
      <c r="I30" s="17"/>
      <c r="J30" s="17"/>
      <c r="K30" s="17"/>
      <c r="L30" s="17"/>
      <c r="M30" s="343"/>
      <c r="N30" s="120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52" s="21" customFormat="1" ht="17.25" customHeight="1">
      <c r="A31" s="232" t="s">
        <v>176</v>
      </c>
      <c r="B31" s="233" t="s">
        <v>361</v>
      </c>
      <c r="C31" s="280">
        <v>0.41666666666666669</v>
      </c>
      <c r="D31" s="241">
        <v>45763</v>
      </c>
      <c r="E31" s="234">
        <v>45766</v>
      </c>
      <c r="F31" s="234">
        <v>45773</v>
      </c>
      <c r="G31" s="239" t="s">
        <v>94</v>
      </c>
      <c r="H31" s="240"/>
      <c r="I31" s="17"/>
      <c r="J31" s="17"/>
      <c r="K31" s="17"/>
      <c r="L31" s="17"/>
      <c r="M31" s="248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ht="18.75">
      <c r="A32" s="232" t="s">
        <v>162</v>
      </c>
      <c r="B32" s="233" t="s">
        <v>363</v>
      </c>
      <c r="C32" s="280">
        <v>0.41666666666666669</v>
      </c>
      <c r="D32" s="241">
        <v>45770</v>
      </c>
      <c r="E32" s="234">
        <v>45773</v>
      </c>
      <c r="F32" s="234">
        <v>45780</v>
      </c>
      <c r="G32" s="239" t="s">
        <v>94</v>
      </c>
      <c r="H32" s="24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</row>
    <row r="33" spans="1:12" ht="17.25" thickBot="1">
      <c r="A33" s="249"/>
      <c r="B33" s="250"/>
      <c r="C33" s="281"/>
      <c r="D33" s="254"/>
      <c r="E33" s="251"/>
      <c r="F33" s="251"/>
      <c r="G33" s="252"/>
      <c r="H33" s="253"/>
    </row>
    <row r="35" spans="1:12">
      <c r="I35" s="16"/>
      <c r="J35" s="16"/>
      <c r="K35" s="16"/>
      <c r="L35" s="16"/>
    </row>
    <row r="36" spans="1:12">
      <c r="A36" s="132" t="s">
        <v>89</v>
      </c>
    </row>
    <row r="40" spans="1:12" s="16" customFormat="1">
      <c r="A40" s="17"/>
      <c r="B40" s="69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7" spans="1:12" hidden="1"/>
    <row r="48" spans="1:12" hidden="1"/>
  </sheetData>
  <sheetProtection selectLockedCells="1" selectUnlockedCells="1"/>
  <autoFilter ref="A6:L24" xr:uid="{34DDD039-75DC-46C3-AF16-9CBB4B7E3F3F}">
    <filterColumn colId="9" showButton="0"/>
    <filterColumn colId="10" showButton="0"/>
    <sortState ref="A7:L24">
      <sortCondition ref="D6:D24"/>
    </sortState>
  </autoFilter>
  <mergeCells count="10">
    <mergeCell ref="A1:M1"/>
    <mergeCell ref="A2:M2"/>
    <mergeCell ref="A3:M3"/>
    <mergeCell ref="A4:M4"/>
    <mergeCell ref="M7:M24"/>
    <mergeCell ref="A26:H26"/>
    <mergeCell ref="J6:L6"/>
    <mergeCell ref="A27:A28"/>
    <mergeCell ref="B27:B28"/>
    <mergeCell ref="G27:H28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3" sqref="A13"/>
    </sheetView>
  </sheetViews>
  <sheetFormatPr defaultRowHeight="16.5"/>
  <cols>
    <col min="1" max="1" width="16.75" style="170" customWidth="1"/>
    <col min="2" max="2" width="5.125" style="170" customWidth="1"/>
    <col min="3" max="3" width="3.625" style="170" customWidth="1"/>
    <col min="4" max="4" width="5.875" style="170" customWidth="1"/>
    <col min="5" max="5" width="9.875" style="170" customWidth="1"/>
    <col min="6" max="6" width="9.375" style="170" customWidth="1"/>
    <col min="7" max="7" width="19.625" style="170" customWidth="1"/>
    <col min="8" max="12" width="7.5" style="170" customWidth="1"/>
    <col min="13" max="13" width="10.75" style="170" customWidth="1"/>
    <col min="14" max="14" width="8" style="170" customWidth="1"/>
    <col min="15" max="15" width="16.375" style="170" customWidth="1"/>
    <col min="16" max="16" width="14.5" style="170" customWidth="1"/>
    <col min="17" max="17" width="13" style="170" customWidth="1"/>
    <col min="18" max="16384" width="9" style="170"/>
  </cols>
  <sheetData>
    <row r="1" spans="1:24" s="119" customFormat="1" ht="26.25">
      <c r="A1" s="515" t="s">
        <v>77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60"/>
      <c r="Q1" s="60"/>
      <c r="R1" s="60"/>
      <c r="S1" s="76"/>
      <c r="T1" s="76"/>
      <c r="U1" s="76"/>
      <c r="V1" s="76"/>
      <c r="W1" s="76"/>
      <c r="X1" s="76"/>
    </row>
    <row r="2" spans="1:24" s="120" customFormat="1" ht="18.75">
      <c r="A2" s="516" t="s">
        <v>82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60"/>
      <c r="Q2" s="60"/>
      <c r="R2" s="60"/>
      <c r="S2" s="76"/>
      <c r="T2" s="76"/>
      <c r="U2" s="76"/>
      <c r="V2" s="76"/>
      <c r="W2" s="76"/>
      <c r="X2" s="76"/>
    </row>
    <row r="3" spans="1:24" s="120" customFormat="1" ht="19.5" thickBot="1">
      <c r="A3" s="517" t="s">
        <v>83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60"/>
      <c r="Q3" s="60"/>
      <c r="R3" s="60"/>
      <c r="S3" s="76"/>
      <c r="T3" s="76"/>
      <c r="U3" s="76"/>
      <c r="V3" s="76"/>
      <c r="W3" s="76"/>
      <c r="X3" s="76"/>
    </row>
    <row r="4" spans="1:24" s="121" customFormat="1" ht="21" customHeight="1" thickTop="1">
      <c r="A4" s="569" t="s">
        <v>104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60"/>
      <c r="Q4" s="60"/>
      <c r="R4" s="60"/>
      <c r="S4" s="76"/>
      <c r="T4" s="76"/>
      <c r="U4" s="76"/>
      <c r="V4" s="76"/>
      <c r="W4" s="76"/>
      <c r="X4" s="76"/>
    </row>
    <row r="5" spans="1:24" s="167" customFormat="1" ht="36" customHeight="1" thickBot="1">
      <c r="A5" s="122" t="s">
        <v>36</v>
      </c>
      <c r="H5" s="168"/>
      <c r="N5" s="125" t="s">
        <v>91</v>
      </c>
      <c r="O5" s="138">
        <f ca="1">TODAY()</f>
        <v>45741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400" t="s">
        <v>1</v>
      </c>
      <c r="B6" s="568" t="s">
        <v>49</v>
      </c>
      <c r="C6" s="568"/>
      <c r="D6" s="570" t="s">
        <v>62</v>
      </c>
      <c r="E6" s="571"/>
      <c r="F6" s="490" t="s">
        <v>48</v>
      </c>
      <c r="G6" s="490" t="s">
        <v>33</v>
      </c>
      <c r="H6" s="490" t="s">
        <v>125</v>
      </c>
      <c r="I6" s="490" t="s">
        <v>51</v>
      </c>
      <c r="J6" s="490" t="s">
        <v>169</v>
      </c>
      <c r="K6" s="490" t="s">
        <v>170</v>
      </c>
      <c r="L6" s="490" t="s">
        <v>171</v>
      </c>
      <c r="M6" s="572" t="s">
        <v>41</v>
      </c>
      <c r="N6" s="572"/>
      <c r="O6" s="401" t="s">
        <v>86</v>
      </c>
      <c r="P6" s="60"/>
      <c r="Q6" s="60"/>
      <c r="R6" s="60"/>
    </row>
    <row r="7" spans="1:24" s="76" customFormat="1" ht="18.75" customHeight="1">
      <c r="A7" s="402" t="s">
        <v>165</v>
      </c>
      <c r="B7" s="394" t="s">
        <v>267</v>
      </c>
      <c r="C7" s="394" t="s">
        <v>44</v>
      </c>
      <c r="D7" s="394" t="s">
        <v>140</v>
      </c>
      <c r="E7" s="268">
        <v>45747</v>
      </c>
      <c r="F7" s="268">
        <v>45750</v>
      </c>
      <c r="G7" s="395" t="s">
        <v>268</v>
      </c>
      <c r="H7" s="268">
        <v>45767</v>
      </c>
      <c r="I7" s="268">
        <v>45768</v>
      </c>
      <c r="J7" s="268">
        <v>45772</v>
      </c>
      <c r="K7" s="268">
        <v>45785</v>
      </c>
      <c r="L7" s="268">
        <v>45772</v>
      </c>
      <c r="M7" s="396" t="s">
        <v>163</v>
      </c>
      <c r="N7" s="397">
        <v>45744</v>
      </c>
      <c r="O7" s="535" t="s">
        <v>122</v>
      </c>
      <c r="P7" s="60"/>
      <c r="Q7" s="60"/>
      <c r="R7" s="60"/>
    </row>
    <row r="8" spans="1:24" s="76" customFormat="1" ht="19.5" customHeight="1">
      <c r="A8" s="403" t="s">
        <v>211</v>
      </c>
      <c r="B8" s="398" t="s">
        <v>283</v>
      </c>
      <c r="C8" s="394" t="s">
        <v>44</v>
      </c>
      <c r="D8" s="394" t="s">
        <v>144</v>
      </c>
      <c r="E8" s="97">
        <v>45753</v>
      </c>
      <c r="F8" s="268">
        <v>45756</v>
      </c>
      <c r="G8" s="399" t="s">
        <v>287</v>
      </c>
      <c r="H8" s="97">
        <v>45773</v>
      </c>
      <c r="I8" s="97">
        <v>45774</v>
      </c>
      <c r="J8" s="97">
        <v>45778</v>
      </c>
      <c r="K8" s="97">
        <v>45791</v>
      </c>
      <c r="L8" s="97">
        <v>45778</v>
      </c>
      <c r="M8" s="396" t="s">
        <v>163</v>
      </c>
      <c r="N8" s="397">
        <v>45751</v>
      </c>
      <c r="O8" s="535"/>
      <c r="P8" s="60"/>
      <c r="Q8" s="60"/>
      <c r="R8" s="60"/>
    </row>
    <row r="9" spans="1:24" s="76" customFormat="1" ht="19.5" customHeight="1">
      <c r="A9" s="403" t="s">
        <v>165</v>
      </c>
      <c r="B9" s="398" t="s">
        <v>284</v>
      </c>
      <c r="C9" s="394" t="s">
        <v>44</v>
      </c>
      <c r="D9" s="394" t="s">
        <v>144</v>
      </c>
      <c r="E9" s="97">
        <v>45760</v>
      </c>
      <c r="F9" s="268">
        <v>45763</v>
      </c>
      <c r="G9" s="399" t="s">
        <v>288</v>
      </c>
      <c r="H9" s="97">
        <v>45780</v>
      </c>
      <c r="I9" s="97">
        <v>45781</v>
      </c>
      <c r="J9" s="97">
        <v>45785</v>
      </c>
      <c r="K9" s="97">
        <v>45798</v>
      </c>
      <c r="L9" s="97">
        <v>45785</v>
      </c>
      <c r="M9" s="396" t="s">
        <v>163</v>
      </c>
      <c r="N9" s="397">
        <v>45758</v>
      </c>
      <c r="O9" s="535"/>
      <c r="P9" s="60"/>
      <c r="Q9" s="60"/>
      <c r="R9" s="60"/>
    </row>
    <row r="10" spans="1:24" s="76" customFormat="1" ht="19.5" customHeight="1">
      <c r="A10" s="403" t="s">
        <v>211</v>
      </c>
      <c r="B10" s="398" t="s">
        <v>285</v>
      </c>
      <c r="C10" s="394" t="s">
        <v>44</v>
      </c>
      <c r="D10" s="394" t="s">
        <v>144</v>
      </c>
      <c r="E10" s="97">
        <v>45767</v>
      </c>
      <c r="F10" s="268">
        <v>45770</v>
      </c>
      <c r="G10" s="399" t="s">
        <v>289</v>
      </c>
      <c r="H10" s="97">
        <v>45787</v>
      </c>
      <c r="I10" s="97">
        <v>45788</v>
      </c>
      <c r="J10" s="97">
        <v>45792</v>
      </c>
      <c r="K10" s="97">
        <v>45805</v>
      </c>
      <c r="L10" s="97">
        <v>45792</v>
      </c>
      <c r="M10" s="396" t="s">
        <v>163</v>
      </c>
      <c r="N10" s="397">
        <v>45765</v>
      </c>
      <c r="O10" s="535"/>
      <c r="P10" s="60"/>
      <c r="Q10" s="60"/>
      <c r="R10" s="60"/>
    </row>
    <row r="11" spans="1:24" s="76" customFormat="1" ht="19.5" customHeight="1" thickBot="1">
      <c r="A11" s="404" t="s">
        <v>165</v>
      </c>
      <c r="B11" s="405" t="s">
        <v>286</v>
      </c>
      <c r="C11" s="406" t="s">
        <v>44</v>
      </c>
      <c r="D11" s="406" t="s">
        <v>144</v>
      </c>
      <c r="E11" s="152">
        <v>45774</v>
      </c>
      <c r="F11" s="407">
        <v>45777</v>
      </c>
      <c r="G11" s="408" t="s">
        <v>290</v>
      </c>
      <c r="H11" s="152">
        <v>45794</v>
      </c>
      <c r="I11" s="152">
        <v>45795</v>
      </c>
      <c r="J11" s="152">
        <v>45799</v>
      </c>
      <c r="K11" s="152">
        <v>45812</v>
      </c>
      <c r="L11" s="152">
        <v>45799</v>
      </c>
      <c r="M11" s="409" t="s">
        <v>163</v>
      </c>
      <c r="N11" s="410">
        <v>45772</v>
      </c>
      <c r="O11" s="536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69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2025-03-25T01:24:28Z</dcterms:modified>
</cp:coreProperties>
</file>