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2\"/>
    </mc:Choice>
  </mc:AlternateContent>
  <xr:revisionPtr revIDLastSave="0" documentId="13_ncr:1_{40498516-67A0-48A1-BC79-0F4FC978B65C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JAPAN!$A$6:$L$24</definedName>
    <definedName name="_xlnm.Print_Area" localSheetId="7">JAPAN!$A$1:$M$53</definedName>
  </definedNames>
  <calcPr calcId="191029"/>
</workbook>
</file>

<file path=xl/calcChain.xml><?xml version="1.0" encoding="utf-8"?>
<calcChain xmlns="http://schemas.openxmlformats.org/spreadsheetml/2006/main">
  <c r="L10" i="8" l="1"/>
  <c r="K10" i="8" s="1"/>
  <c r="G23" i="8"/>
  <c r="H23" i="8" s="1"/>
  <c r="G19" i="8"/>
  <c r="H19" i="8" s="1"/>
  <c r="H15" i="8"/>
  <c r="G15" i="8"/>
  <c r="H14" i="8"/>
  <c r="G14" i="8"/>
  <c r="H10" i="8"/>
  <c r="G10" i="8"/>
  <c r="G9" i="8"/>
  <c r="C15" i="8"/>
  <c r="C10" i="8"/>
  <c r="L15" i="8"/>
  <c r="K15" i="8" s="1"/>
  <c r="L8" i="8"/>
  <c r="L9" i="8"/>
  <c r="L11" i="8"/>
  <c r="K11" i="8" s="1"/>
  <c r="L12" i="8"/>
  <c r="K12" i="8" s="1"/>
  <c r="L13" i="8"/>
  <c r="K13" i="8" s="1"/>
  <c r="L14" i="8"/>
  <c r="K14" i="8" s="1"/>
  <c r="L16" i="8"/>
  <c r="K16" i="8" s="1"/>
  <c r="L17" i="8"/>
  <c r="K17" i="8" s="1"/>
  <c r="L18" i="8"/>
  <c r="K18" i="8" s="1"/>
  <c r="L19" i="8"/>
  <c r="K19" i="8" s="1"/>
  <c r="L20" i="8"/>
  <c r="K20" i="8" s="1"/>
  <c r="L21" i="8"/>
  <c r="K21" i="8" s="1"/>
  <c r="L22" i="8"/>
  <c r="K22" i="8" s="1"/>
  <c r="L23" i="8"/>
  <c r="K23" i="8" s="1"/>
  <c r="L24" i="8"/>
  <c r="K24" i="8" s="1"/>
  <c r="L7" i="8"/>
  <c r="H9" i="8" l="1"/>
  <c r="F22" i="8"/>
  <c r="F21" i="8"/>
  <c r="E22" i="8"/>
  <c r="E21" i="8"/>
  <c r="F18" i="8"/>
  <c r="F17" i="8"/>
  <c r="E18" i="8"/>
  <c r="E17" i="8"/>
  <c r="F12" i="8"/>
  <c r="E12" i="8"/>
  <c r="E13" i="8"/>
  <c r="F7" i="8"/>
  <c r="E7" i="8"/>
  <c r="F13" i="8" l="1"/>
  <c r="C11" i="8"/>
  <c r="F8" i="8"/>
  <c r="E8" i="8"/>
  <c r="C7" i="8" l="1"/>
  <c r="C9" i="8"/>
  <c r="C13" i="8"/>
  <c r="C14" i="8"/>
  <c r="C12" i="8"/>
  <c r="C16" i="8"/>
  <c r="C18" i="8"/>
  <c r="C19" i="8"/>
  <c r="C17" i="8"/>
  <c r="C20" i="8"/>
  <c r="C22" i="8"/>
  <c r="C23" i="8"/>
  <c r="C21" i="8"/>
  <c r="C24" i="8"/>
  <c r="I24" i="8"/>
  <c r="I20" i="8"/>
  <c r="I16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H6" i="14"/>
  <c r="H6" i="6"/>
  <c r="G6" i="4"/>
  <c r="H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<sst xmlns="http://schemas.openxmlformats.org/spreadsheetml/2006/main" count="845" uniqueCount="372">
  <si>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</si>
  <si>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</si>
  <si>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</si>
  <si>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</si>
  <si>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</si>
  <si>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</si>
  <si>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</si>
  <si>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</si>
  <si>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</si>
  <si>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</si>
  <si>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</si>
  <si>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</si>
  <si>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</si>
  <si>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</si>
  <si>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</si>
  <si>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</si>
  <si>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</si>
  <si>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</si>
  <si>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</si>
  <si>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</si>
  <si>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</si>
  <si>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</si>
  <si>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</si>
  <si>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</si>
  <si>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</si>
  <si>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</si>
  <si>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</si>
  <si>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</si>
  <si>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</si>
  <si>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</si>
  <si>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</si>
  <si>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</si>
  <si>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</si>
  <si>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</si>
  <si>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</si>
  <si>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</si>
  <si>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</si>
  <si>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</si>
  <si>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</si>
  <si>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</si>
  <si>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</si>
  <si>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</si>
  <si>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</si>
  <si>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</si>
  <si>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</si>
  <si>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</si>
  <si>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</si>
  <si>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</si>
  <si>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</si>
  <si>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</si>
  <si>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</si>
  <si>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</si>
  <si>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</si>
  <si>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</si>
  <si>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</si>
  <si>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</si>
  <si>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</si>
  <si>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</si>
  <si>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</si>
  <si>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</si>
  <si>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</si>
  <si>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</si>
  <si>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</si>
  <si>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</si>
  <si>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</si>
  <si>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</si>
  <si>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</si>
  <si>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</si>
  <si>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</si>
  <si>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</si>
  <si>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</si>
  <si>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</si>
  <si>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</si>
  <si>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</si>
  <si>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</si>
  <si>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</si>
  <si>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</si>
  <si>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</si>
  <si>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</si>
  <si>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</si>
  <si>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</si>
  <si>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</si>
  <si>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</si>
  <si>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</si>
  <si>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</si>
  <si>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</si>
  <si>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</si>
  <si>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</si>
  <si>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</si>
  <si>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</si>
  <si>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</si>
  <si>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</si>
  <si>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</si>
  <si>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</si>
  <si>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</si>
  <si>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</si>
  <si>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</si>
  <si>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</si>
  <si>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</si>
  <si>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</si>
  <si>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</si>
  <si>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</si>
  <si>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</si>
  <si>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</si>
  <si>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</si>
  <si>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</si>
  <si>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</si>
  <si>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</si>
  <si>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</si>
  <si>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</si>
  <si>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</si>
  <si>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</si>
  <si>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</si>
  <si>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</si>
  <si>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</si>
  <si>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</si>
  <si>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</si>
  <si>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</si>
  <si>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</si>
  <si>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</si>
  <si>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</si>
  <si>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</si>
  <si>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</si>
  <si>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</si>
  <si>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</si>
  <si>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</si>
  <si>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</si>
  <si>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</si>
  <si>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</si>
  <si>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</si>
  <si>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</si>
  <si>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</si>
  <si>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</si>
  <si>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</si>
  <si>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</si>
  <si>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</si>
  <si>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</si>
  <si>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</si>
  <si>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</si>
  <si>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</si>
  <si>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</si>
  <si>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</si>
  <si>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</si>
  <si>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</si>
  <si>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</si>
  <si>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</si>
  <si>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</si>
  <si>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</si>
  <si>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</si>
  <si>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</si>
  <si>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</si>
  <si>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</si>
  <si>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</si>
  <si>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</si>
  <si>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</si>
  <si>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</si>
  <si>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</si>
  <si>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</si>
  <si>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</si>
  <si>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</si>
  <si>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 xml:space="preserve">CALLAO BRIDGE  </t>
  </si>
  <si>
    <t>WED</t>
  </si>
  <si>
    <t>WAN HAI 287</t>
  </si>
  <si>
    <t>10:00 FRI</t>
  </si>
  <si>
    <t>DONGJIN CONFIDENT</t>
  </si>
  <si>
    <t>CAPE FAWLEY</t>
  </si>
  <si>
    <t>SAWASDEE SIRIUS</t>
  </si>
  <si>
    <t>BUXMELODY</t>
  </si>
  <si>
    <t>11:00 FRI</t>
  </si>
  <si>
    <t>15:00 MON</t>
  </si>
  <si>
    <t>ETA 
BNE</t>
  </si>
  <si>
    <t>ETA 
ADE</t>
  </si>
  <si>
    <t>ETA 
FRE</t>
  </si>
  <si>
    <t>ETA SIN</t>
  </si>
  <si>
    <t>ETA (MIP PORT)</t>
  </si>
  <si>
    <t>AN HAI</t>
  </si>
  <si>
    <t>ICD TRANSIMEX
WAREHOUSE NO.40</t>
  </si>
  <si>
    <t>16.00 FRI</t>
  </si>
  <si>
    <t>WAN HAI 283</t>
  </si>
  <si>
    <t>WAN HAI 288</t>
  </si>
  <si>
    <t xml:space="preserve">ICD TRANSIMEX
 WAREHOUSE 40
( DEST: YOK, TYO, UKB, OSA)
CAT LAI 
WAREHOUSE 1
GATE 11 
( DEST: NGO)
</t>
  </si>
  <si>
    <t>HE JIN</t>
  </si>
  <si>
    <t>ETA
OSA
(6-7 days)</t>
  </si>
  <si>
    <t>ETA
UKB
( 7-8days)</t>
  </si>
  <si>
    <t>HOCHIMINH - MYANMAR SERVICE</t>
  </si>
  <si>
    <t>WAN HAI 293</t>
  </si>
  <si>
    <t>ETA
PKL</t>
  </si>
  <si>
    <t xml:space="preserve">CONNECTING VESSEL </t>
  </si>
  <si>
    <t>ETD PKL</t>
  </si>
  <si>
    <t>NYK PAULA</t>
  </si>
  <si>
    <t>ATHEN BRIDGE</t>
  </si>
  <si>
    <t>YM CELEBRITY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</si>
  <si>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</si>
  <si>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</si>
  <si>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</si>
  <si>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</si>
  <si>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</si>
  <si>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</si>
  <si>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WAN HAI 291</t>
  </si>
  <si>
    <t>SAWASDEE SPICA</t>
  </si>
  <si>
    <t xml:space="preserve">CAT LAI EXPRESS </t>
  </si>
  <si>
    <t>GREEN WAVE</t>
  </si>
  <si>
    <t>NAGOYA TOWER</t>
  </si>
  <si>
    <t>VIETSUN HARMONY</t>
  </si>
  <si>
    <t>STARSHIP NEPTUNE</t>
  </si>
  <si>
    <t>003W</t>
  </si>
  <si>
    <t>DIRECT</t>
  </si>
  <si>
    <t>10:00 TUE</t>
  </si>
  <si>
    <t>10:00 THU</t>
  </si>
  <si>
    <t>INTERASIA PURSUIT</t>
  </si>
  <si>
    <t>ZHONG GU NAN HAI</t>
  </si>
  <si>
    <t>WAN HAI 292</t>
  </si>
  <si>
    <t>VIETSUN DYNAMIC</t>
  </si>
  <si>
    <t>KMTC TOKYO</t>
  </si>
  <si>
    <t>PEGASUS PROTO</t>
  </si>
  <si>
    <t>TET HOLIDAY-SKIP</t>
  </si>
  <si>
    <t>N008</t>
  </si>
  <si>
    <t>INTERASIA ADVANCE</t>
  </si>
  <si>
    <t>TET HOLIDAY</t>
  </si>
  <si>
    <t>MILD ORCHID</t>
  </si>
  <si>
    <t>HONG AN</t>
  </si>
  <si>
    <t>2502N</t>
  </si>
  <si>
    <t>2501N</t>
  </si>
  <si>
    <t>220N</t>
  </si>
  <si>
    <t>KMTC SURABAYA</t>
  </si>
  <si>
    <t>MARINA ONE</t>
  </si>
  <si>
    <t>16:00 MON</t>
  </si>
  <si>
    <t xml:space="preserve">STARSHIP JUPITER </t>
  </si>
  <si>
    <t>SINAR SUNDA</t>
  </si>
  <si>
    <t xml:space="preserve">INCHEON VOYAGER </t>
  </si>
  <si>
    <t xml:space="preserve">STARSHIP JUPITER  </t>
  </si>
  <si>
    <t>039S</t>
  </si>
  <si>
    <t>15.00 TUE</t>
  </si>
  <si>
    <t>10:00 MON</t>
  </si>
  <si>
    <t>PANCON BRIDGE</t>
  </si>
  <si>
    <t>POS HOCHIMINH</t>
  </si>
  <si>
    <t>WAN HAI 363</t>
  </si>
  <si>
    <t>WAN HAI 376</t>
  </si>
  <si>
    <t xml:space="preserve">AN HAI </t>
  </si>
  <si>
    <t>033</t>
  </si>
  <si>
    <t>TET HOLIDAY- SKIP</t>
  </si>
  <si>
    <t>035</t>
  </si>
  <si>
    <t>N084</t>
  </si>
  <si>
    <t>YM CONSTANCY</t>
  </si>
  <si>
    <t>N049</t>
  </si>
  <si>
    <t xml:space="preserve">BACH </t>
  </si>
  <si>
    <t>ACX PEARL</t>
  </si>
  <si>
    <t>V.267N</t>
  </si>
  <si>
    <t>V.167N</t>
  </si>
  <si>
    <t>V.012N</t>
  </si>
  <si>
    <t>N050</t>
  </si>
  <si>
    <t xml:space="preserve">KMTC XIAMEN </t>
  </si>
  <si>
    <t>KMTC ULSAN</t>
  </si>
  <si>
    <t>STARSHIP DRACO</t>
  </si>
  <si>
    <t>N069</t>
  </si>
  <si>
    <t xml:space="preserve"> N073</t>
  </si>
  <si>
    <t xml:space="preserve"> 2414N</t>
  </si>
  <si>
    <t xml:space="preserve">BALTRUM </t>
  </si>
  <si>
    <t>013</t>
  </si>
  <si>
    <t>142</t>
  </si>
  <si>
    <t>014</t>
  </si>
  <si>
    <t>OOCL BRISBANE 237S</t>
  </si>
  <si>
    <t>15:00 FRI</t>
  </si>
  <si>
    <t>OOCL YOKOHAMA 199S</t>
  </si>
  <si>
    <t>KOTA LARIS 087S</t>
  </si>
  <si>
    <t>NEWPORT CYPRESS 89</t>
  </si>
  <si>
    <t>NEWPORT CYPRESS 90</t>
  </si>
  <si>
    <t>201W</t>
  </si>
  <si>
    <t>202W</t>
  </si>
  <si>
    <t>203W</t>
  </si>
  <si>
    <t>204W</t>
  </si>
  <si>
    <t xml:space="preserve">BUXMELODY </t>
  </si>
  <si>
    <t>N304</t>
  </si>
  <si>
    <t>WAN HAI 373</t>
  </si>
  <si>
    <t>WAN HAI 359</t>
  </si>
  <si>
    <t>N021</t>
  </si>
  <si>
    <t>2504N</t>
  </si>
  <si>
    <t>ZHONG GU HUANG HAI</t>
  </si>
  <si>
    <t>2505N</t>
  </si>
  <si>
    <t>2506N</t>
  </si>
  <si>
    <t>2507N</t>
  </si>
  <si>
    <t xml:space="preserve"> 081N</t>
  </si>
  <si>
    <t xml:space="preserve"> 221N</t>
  </si>
  <si>
    <t>082N</t>
  </si>
  <si>
    <t xml:space="preserve">SINGAPORE EXPRESS </t>
  </si>
  <si>
    <t>HMM OSLO</t>
  </si>
  <si>
    <t>013S</t>
  </si>
  <si>
    <t>142S</t>
  </si>
  <si>
    <t>016W</t>
  </si>
  <si>
    <t>ULSAN VOYAGER  2503W</t>
  </si>
  <si>
    <t>TENDER SOUL  003W</t>
  </si>
  <si>
    <t>SITC CEBU   2503W</t>
  </si>
  <si>
    <t>ZHONG GU YING KOU    2505W</t>
  </si>
  <si>
    <t>ULSAN VOYAGER    2504W</t>
  </si>
  <si>
    <t>MTT SAISUNEE</t>
  </si>
  <si>
    <t>056S</t>
  </si>
  <si>
    <t>2501S</t>
  </si>
  <si>
    <t>IMKE SCHEPERS</t>
  </si>
  <si>
    <t>138S</t>
  </si>
  <si>
    <t xml:space="preserve">SINAR SUNDA </t>
  </si>
  <si>
    <t>184S</t>
  </si>
  <si>
    <t>057S</t>
  </si>
  <si>
    <t>040S</t>
  </si>
  <si>
    <t>139S</t>
  </si>
  <si>
    <t>185S</t>
  </si>
  <si>
    <t>16.00 MON</t>
  </si>
  <si>
    <t>0128</t>
  </si>
  <si>
    <t>16.00 THU</t>
  </si>
  <si>
    <t>STARSHIP AQUILA</t>
  </si>
  <si>
    <t>SAWASDEE INCHEON</t>
  </si>
  <si>
    <t>STARSHIP URSA</t>
  </si>
  <si>
    <t>POS LAEMCHABANG</t>
  </si>
  <si>
    <t>2501</t>
  </si>
  <si>
    <t>2502</t>
  </si>
  <si>
    <t>1016</t>
  </si>
  <si>
    <t>S042</t>
  </si>
  <si>
    <t>S008</t>
  </si>
  <si>
    <t>S018</t>
  </si>
  <si>
    <t>COSCO EXCELLENCE</t>
  </si>
  <si>
    <t>COSCO HARMONY</t>
  </si>
  <si>
    <t>COSCO DEVELOPMENT</t>
  </si>
  <si>
    <t>OOCL KOREA</t>
  </si>
  <si>
    <t>071E</t>
  </si>
  <si>
    <t>080E</t>
  </si>
  <si>
    <t>076E</t>
  </si>
  <si>
    <t>050E</t>
  </si>
  <si>
    <t>009N</t>
  </si>
  <si>
    <t>0030N</t>
  </si>
  <si>
    <t>0126N</t>
  </si>
  <si>
    <t>0006N</t>
  </si>
  <si>
    <t>PALAWAN</t>
  </si>
  <si>
    <t xml:space="preserve">GSL CHLOE </t>
  </si>
  <si>
    <t>095</t>
  </si>
  <si>
    <t>037</t>
  </si>
  <si>
    <t>097</t>
  </si>
  <si>
    <t xml:space="preserve"> 047A</t>
  </si>
  <si>
    <t>047B</t>
  </si>
  <si>
    <t xml:space="preserve">	WAN HAI 288</t>
  </si>
  <si>
    <t>N085</t>
  </si>
  <si>
    <t>N009</t>
  </si>
  <si>
    <t>11:00 MON</t>
  </si>
  <si>
    <t xml:space="preserve">  SAWASDEE SHANGHAI / 2502S</t>
  </si>
  <si>
    <t>KMTC PUSAN / 2502S</t>
  </si>
  <si>
    <t>SKY ORION / 2503S</t>
  </si>
  <si>
    <t>KMTC JAKARTA / 2503S</t>
  </si>
  <si>
    <t xml:space="preserve"> SAWASDEE SHANGHAI / 2502S</t>
  </si>
  <si>
    <t xml:space="preserve"> KMTC PUSAN / 2502S</t>
  </si>
  <si>
    <t xml:space="preserve">  SKY ORION / 2503S</t>
  </si>
  <si>
    <t>V.005N</t>
  </si>
  <si>
    <t>V.268N</t>
  </si>
  <si>
    <t>V.306N</t>
  </si>
  <si>
    <t>V.168N</t>
  </si>
  <si>
    <t>HANNAH SCHULTE</t>
  </si>
  <si>
    <t>V.042N</t>
  </si>
  <si>
    <t>V.253N</t>
  </si>
  <si>
    <t>V.266N</t>
  </si>
  <si>
    <t>V.014N</t>
  </si>
  <si>
    <t>V.254N</t>
  </si>
  <si>
    <t>V.015N</t>
  </si>
  <si>
    <t xml:space="preserve">SITC HANSHIN	</t>
  </si>
  <si>
    <t>V.2503N</t>
  </si>
  <si>
    <t xml:space="preserve">	SITC JIANGSU</t>
  </si>
  <si>
    <t>V.2505N</t>
  </si>
  <si>
    <t xml:space="preserve">SITC CHANGDE	</t>
  </si>
  <si>
    <t>V.2507N</t>
  </si>
  <si>
    <t>2503N</t>
  </si>
  <si>
    <t>skip holiday</t>
  </si>
  <si>
    <t>N038</t>
  </si>
  <si>
    <t>N077</t>
  </si>
  <si>
    <t>N047</t>
  </si>
  <si>
    <t>N039</t>
  </si>
  <si>
    <t>N083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</si>
</sst>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&quot;CAPE&quot;\ ####"/>
    <numFmt numFmtId="194" formatCode="0.0"/>
    <numFmt numFmtId="195" formatCode="0.000"/>
    <numFmt numFmtId="196" formatCode="_ * #,##0_)&quot;$&quot;_ ;_ * \(#,##0\)&quot;$&quot;_ ;_ * &quot;-&quot;_)&quot;$&quot;_ ;_ @_ "/>
    <numFmt numFmtId="197" formatCode="_ * #,##0_)_$_ ;_ * \(#,##0\)_$_ ;_ * &quot;-&quot;_)_$_ ;_ @_ "/>
    <numFmt numFmtId="198" formatCode="_ * #,##0.00_)&quot;$&quot;_ ;_ * \(#,##0.00\)&quot;$&quot;_ ;_ * &quot;-&quot;??_)&quot;$&quot;_ ;_ @_ "/>
    <numFmt numFmtId="199" formatCode="_ * #,##0.00_)_$_ ;_ * \(#,##0.00\)_$_ ;_ * &quot;-&quot;??_)_$_ ;_ @_ "/>
    <numFmt numFmtId="200" formatCode="_ * #,##0_ ;_ * \-#,##0_ ;_ * &quot;-&quot;_ ;_ @_ "/>
    <numFmt numFmtId="201" formatCode="_ * #,##0.00_ ;_ * \-#,##0.00_ ;_ * &quot;-&quot;??_ ;_ @_ "/>
    <numFmt numFmtId="202" formatCode="_ * #,##0.00_)\ &quot;F&quot;_ ;_ * \(#,##0.00\)\ &quot;F&quot;_ ;_ * &quot;-&quot;??_)\ &quot;F&quot;_ ;_ @_ "/>
    <numFmt numFmtId="203" formatCode="_ * #,##0.00_)\ _$_ ;_ * \(#,##0.00\)\ _$_ ;_ * &quot;-&quot;??_)\ _$_ ;_ @_ "/>
    <numFmt numFmtId="204" formatCode="h:mm;@"/>
  </numFmts>
  <fonts count="215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2"/>
      <color theme="1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9">
    <xf numFmtId="0" fontId="0" fillId="0" borderId="0"/>
    <xf numFmtId="184" fontId="7" fillId="0" borderId="0" applyFont="0" applyFill="0" applyBorder="0" applyAlignment="0" applyProtection="0"/>
    <xf numFmtId="198" fontId="173" fillId="0" borderId="0" applyFont="0" applyFill="0" applyBorder="0" applyAlignment="0" applyProtection="0"/>
    <xf numFmtId="201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6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" fillId="0" borderId="0"/>
    <xf numFmtId="183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7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1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2" fontId="3" fillId="0" borderId="0" applyFont="0" applyFill="0" applyBorder="0" applyAlignment="0" applyProtection="0"/>
    <xf numFmtId="192" fontId="89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7" fontId="3" fillId="0" borderId="0" applyFill="0" applyBorder="0" applyProtection="0">
      <alignment vertical="center"/>
    </xf>
    <xf numFmtId="179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7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8" fillId="0" borderId="14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5" fontId="53" fillId="0" borderId="0"/>
    <xf numFmtId="0" fontId="77" fillId="0" borderId="0"/>
    <xf numFmtId="0" fontId="3" fillId="0" borderId="0"/>
    <xf numFmtId="175" fontId="3" fillId="0" borderId="0"/>
    <xf numFmtId="175" fontId="3" fillId="0" borderId="0"/>
    <xf numFmtId="175" fontId="74" fillId="0" borderId="0"/>
    <xf numFmtId="175" fontId="3" fillId="0" borderId="0"/>
    <xf numFmtId="175" fontId="76" fillId="0" borderId="0"/>
    <xf numFmtId="175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2" fontId="110" fillId="0" borderId="0"/>
    <xf numFmtId="182" fontId="110" fillId="0" borderId="0"/>
    <xf numFmtId="182" fontId="104" fillId="0" borderId="0"/>
    <xf numFmtId="182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6" fontId="77" fillId="0" borderId="0" applyNumberFormat="0" applyFill="0" applyBorder="0" applyAlignment="0" applyProtection="0">
      <alignment horizontal="left"/>
    </xf>
    <xf numFmtId="197" fontId="14" fillId="0" borderId="0" applyFont="0" applyFill="0" applyBorder="0" applyAlignment="0" applyProtection="0"/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6" fontId="101" fillId="0" borderId="0" applyFont="0" applyFill="0" applyBorder="0" applyAlignment="0" applyProtection="0">
      <alignment vertical="center"/>
    </xf>
    <xf numFmtId="183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191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1" fontId="147" fillId="0" borderId="0" applyFont="0" applyFill="0" applyBorder="0" applyAlignment="0" applyProtection="0"/>
    <xf numFmtId="170" fontId="147" fillId="0" borderId="0" applyFont="0" applyFill="0" applyBorder="0" applyAlignment="0" applyProtection="0"/>
  </cellStyleXfs>
  <cellXfs count="6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3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8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8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3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80" fontId="95" fillId="0" borderId="11" xfId="701" applyNumberFormat="1" applyFont="1" applyFill="1" applyBorder="1" applyAlignment="1">
      <alignment horizontal="center"/>
    </xf>
    <xf numFmtId="180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80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0" borderId="28" xfId="778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167" fontId="95" fillId="80" borderId="29" xfId="764" applyNumberFormat="1" applyFont="1" applyFill="1" applyBorder="1" applyAlignment="1">
      <alignment horizontal="left" vertical="center"/>
    </xf>
    <xf numFmtId="168" fontId="95" fillId="80" borderId="11" xfId="764" quotePrefix="1" applyNumberFormat="1" applyFont="1" applyFill="1" applyBorder="1" applyAlignment="1">
      <alignment horizontal="center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8" fontId="95" fillId="80" borderId="31" xfId="0" applyNumberFormat="1" applyFont="1" applyFill="1" applyBorder="1" applyAlignment="1">
      <alignment vertical="center"/>
    </xf>
    <xf numFmtId="178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4" fontId="95" fillId="0" borderId="11" xfId="0" applyNumberFormat="1" applyFont="1" applyFill="1" applyBorder="1" applyAlignment="1">
      <alignment horizontal="center" vertical="center"/>
    </xf>
    <xf numFmtId="204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4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80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80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210" fillId="69" borderId="31" xfId="507" applyFont="1" applyFill="1" applyBorder="1" applyAlignment="1">
      <alignment horizontal="center" vertical="center"/>
    </xf>
    <xf numFmtId="0" fontId="210" fillId="0" borderId="29" xfId="778" applyFont="1" applyFill="1" applyBorder="1" applyAlignment="1" applyProtection="1">
      <alignment horizontal="center" vertical="center"/>
      <protection hidden="1"/>
    </xf>
    <xf numFmtId="167" fontId="210" fillId="0" borderId="31" xfId="0" applyNumberFormat="1" applyFont="1" applyFill="1" applyBorder="1" applyAlignment="1">
      <alignment horizontal="left" vertical="center"/>
    </xf>
    <xf numFmtId="0" fontId="210" fillId="80" borderId="32" xfId="778" applyFont="1" applyFill="1" applyBorder="1" applyAlignment="1" applyProtection="1">
      <alignment vertical="center"/>
      <protection hidden="1"/>
    </xf>
    <xf numFmtId="0" fontId="210" fillId="69" borderId="31" xfId="778" applyFont="1" applyFill="1" applyBorder="1" applyAlignment="1" applyProtection="1">
      <alignment vertical="center"/>
      <protection hidden="1"/>
    </xf>
    <xf numFmtId="0" fontId="210" fillId="0" borderId="29" xfId="0" applyFont="1" applyFill="1" applyBorder="1" applyAlignment="1">
      <alignment horizontal="left" vertical="center"/>
    </xf>
    <xf numFmtId="168" fontId="95" fillId="80" borderId="35" xfId="764" quotePrefix="1" applyNumberFormat="1" applyFont="1" applyFill="1" applyBorder="1" applyAlignment="1">
      <alignment horizontal="center" vertical="center"/>
    </xf>
    <xf numFmtId="0" fontId="95" fillId="80" borderId="35" xfId="764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167" fontId="210" fillId="80" borderId="36" xfId="764" applyNumberFormat="1" applyFont="1" applyFill="1" applyBorder="1" applyAlignment="1">
      <alignment horizontal="left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20" fontId="201" fillId="0" borderId="32" xfId="0" applyNumberFormat="1" applyFont="1" applyFill="1" applyBorder="1" applyAlignment="1">
      <alignment horizontal="left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214" fillId="0" borderId="28" xfId="765" quotePrefix="1" applyNumberFormat="1" applyFont="1" applyBorder="1" applyAlignment="1">
      <alignment horizontal="center" vertical="center"/>
    </xf>
    <xf numFmtId="167" fontId="214" fillId="0" borderId="28" xfId="765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7" fontId="89" fillId="0" borderId="11" xfId="765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1" t="s">
        <v>17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3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4" t="s">
        <v>28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6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0" t="s">
        <v>29</v>
      </c>
      <c r="G22" s="500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0" t="s">
        <v>18</v>
      </c>
      <c r="C26" s="500"/>
      <c r="D26" s="50"/>
      <c r="E26" s="50"/>
      <c r="F26" s="53" t="s">
        <v>43</v>
      </c>
      <c r="G26" s="50"/>
      <c r="H26" s="50"/>
      <c r="I26" s="50"/>
      <c r="J26" s="500" t="s">
        <v>27</v>
      </c>
      <c r="K26" s="500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07" t="s">
        <v>19</v>
      </c>
      <c r="G30" s="507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0" t="s">
        <v>26</v>
      </c>
      <c r="C34" s="500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0" t="s">
        <v>25</v>
      </c>
      <c r="E37" s="500"/>
      <c r="F37" s="50"/>
      <c r="G37" s="50"/>
      <c r="H37" s="508" t="s">
        <v>23</v>
      </c>
      <c r="I37" s="508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0" t="s">
        <v>24</v>
      </c>
      <c r="G38" s="500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A15" sqref="A15"/>
    </sheetView>
  </sheetViews>
  <sheetFormatPr defaultRowHeight="12.75"/>
  <cols>
    <col min="1" max="1" width="16" style="133" customWidth="1"/>
    <col min="2" max="2" width="7.125" style="133" customWidth="1"/>
    <col min="3" max="3" width="3.875" style="133" customWidth="1"/>
    <col min="4" max="4" width="8.875" style="133" customWidth="1"/>
    <col min="5" max="5" width="9.125" style="133" customWidth="1"/>
    <col min="6" max="6" width="11.5" style="133" customWidth="1"/>
    <col min="7" max="7" width="9" style="133" customWidth="1"/>
    <col min="8" max="8" width="9.875" style="133" customWidth="1"/>
    <col min="9" max="9" width="16.75" style="133" customWidth="1"/>
    <col min="10" max="16384" width="9" style="133"/>
  </cols>
  <sheetData>
    <row r="1" spans="1:9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</row>
    <row r="2" spans="1:9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</row>
    <row r="3" spans="1:9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</row>
    <row r="4" spans="1:9" s="134" customFormat="1" ht="23.25" customHeight="1" thickTop="1">
      <c r="A4" s="517" t="s">
        <v>54</v>
      </c>
      <c r="B4" s="517"/>
      <c r="C4" s="517"/>
      <c r="D4" s="517"/>
      <c r="E4" s="517"/>
      <c r="F4" s="517"/>
      <c r="G4" s="517"/>
      <c r="H4" s="517"/>
      <c r="I4" s="517"/>
    </row>
    <row r="5" spans="1:9" s="134" customFormat="1" ht="21.75" customHeight="1" thickBot="1">
      <c r="A5" s="135" t="s">
        <v>45</v>
      </c>
      <c r="B5" s="136"/>
      <c r="C5" s="136"/>
      <c r="D5" s="120"/>
      <c r="E5" s="137"/>
      <c r="F5" s="120"/>
      <c r="G5" s="120"/>
      <c r="H5" s="125" t="s">
        <v>2</v>
      </c>
      <c r="I5" s="138">
        <f ca="1">TODAY()</f>
        <v>45680</v>
      </c>
    </row>
    <row r="6" spans="1:9" ht="26.25" customHeight="1">
      <c r="A6" s="177" t="s">
        <v>1</v>
      </c>
      <c r="B6" s="515" t="s">
        <v>49</v>
      </c>
      <c r="C6" s="515"/>
      <c r="D6" s="515" t="s">
        <v>0</v>
      </c>
      <c r="E6" s="515"/>
      <c r="F6" s="426" t="s">
        <v>55</v>
      </c>
      <c r="G6" s="516" t="s">
        <v>41</v>
      </c>
      <c r="H6" s="516"/>
      <c r="I6" s="178" t="s">
        <v>46</v>
      </c>
    </row>
    <row r="7" spans="1:9" s="139" customFormat="1" ht="18.75" customHeight="1">
      <c r="A7" s="179" t="s">
        <v>196</v>
      </c>
      <c r="B7" s="172">
        <v>2106</v>
      </c>
      <c r="C7" s="173" t="s">
        <v>47</v>
      </c>
      <c r="D7" s="174" t="s">
        <v>135</v>
      </c>
      <c r="E7" s="175">
        <v>45697</v>
      </c>
      <c r="F7" s="175">
        <v>45701</v>
      </c>
      <c r="G7" s="176" t="s">
        <v>59</v>
      </c>
      <c r="H7" s="175">
        <v>45695</v>
      </c>
      <c r="I7" s="509" t="s">
        <v>142</v>
      </c>
    </row>
    <row r="8" spans="1:9" s="139" customFormat="1" ht="18.75" customHeight="1">
      <c r="A8" s="179" t="s">
        <v>212</v>
      </c>
      <c r="B8" s="172">
        <v>1105</v>
      </c>
      <c r="C8" s="173" t="s">
        <v>47</v>
      </c>
      <c r="D8" s="174" t="s">
        <v>135</v>
      </c>
      <c r="E8" s="175">
        <v>45704</v>
      </c>
      <c r="F8" s="175">
        <v>45708</v>
      </c>
      <c r="G8" s="176" t="s">
        <v>59</v>
      </c>
      <c r="H8" s="175">
        <v>45702</v>
      </c>
      <c r="I8" s="510"/>
    </row>
    <row r="9" spans="1:9" s="139" customFormat="1" ht="18.75" customHeight="1">
      <c r="A9" s="180" t="s">
        <v>212</v>
      </c>
      <c r="B9" s="172">
        <v>1106</v>
      </c>
      <c r="C9" s="173" t="s">
        <v>47</v>
      </c>
      <c r="D9" s="174" t="s">
        <v>144</v>
      </c>
      <c r="E9" s="175">
        <v>45711</v>
      </c>
      <c r="F9" s="175">
        <v>45715</v>
      </c>
      <c r="G9" s="176" t="s">
        <v>59</v>
      </c>
      <c r="H9" s="175">
        <v>45709</v>
      </c>
      <c r="I9" s="510"/>
    </row>
    <row r="10" spans="1:9" s="139" customFormat="1" ht="18.75" customHeight="1">
      <c r="A10" s="180" t="s">
        <v>203</v>
      </c>
      <c r="B10" s="172">
        <v>1507</v>
      </c>
      <c r="C10" s="173" t="s">
        <v>47</v>
      </c>
      <c r="D10" s="174" t="s">
        <v>144</v>
      </c>
      <c r="E10" s="175">
        <v>45718</v>
      </c>
      <c r="F10" s="175">
        <v>45723</v>
      </c>
      <c r="G10" s="176" t="s">
        <v>59</v>
      </c>
      <c r="H10" s="175">
        <v>45716</v>
      </c>
      <c r="I10" s="510"/>
    </row>
    <row r="11" spans="1:9" s="139" customFormat="1" ht="18.75" customHeight="1" thickBot="1">
      <c r="A11" s="427"/>
      <c r="B11" s="428"/>
      <c r="C11" s="429"/>
      <c r="D11" s="430"/>
      <c r="E11" s="431"/>
      <c r="F11" s="431"/>
      <c r="G11" s="428"/>
      <c r="H11" s="429"/>
      <c r="I11" s="511"/>
    </row>
    <row r="13" spans="1:9">
      <c r="A13" s="132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0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0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522"/>
      <c r="J3" s="522"/>
    </row>
    <row r="4" spans="1:10" s="4" customFormat="1" ht="21" thickTop="1">
      <c r="A4" s="524" t="s">
        <v>5</v>
      </c>
      <c r="B4" s="524"/>
      <c r="C4" s="524"/>
      <c r="D4" s="524"/>
      <c r="E4" s="524"/>
      <c r="F4" s="524"/>
      <c r="G4" s="524"/>
      <c r="H4" s="524"/>
      <c r="I4" s="524"/>
      <c r="J4" s="524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45680</v>
      </c>
    </row>
    <row r="7" spans="1:10" s="60" customFormat="1" ht="39" customHeight="1">
      <c r="A7" s="181" t="s">
        <v>1</v>
      </c>
      <c r="B7" s="182" t="s">
        <v>49</v>
      </c>
      <c r="C7" s="523" t="s">
        <v>50</v>
      </c>
      <c r="D7" s="523"/>
      <c r="E7" s="183" t="s">
        <v>120</v>
      </c>
      <c r="F7" s="184" t="s">
        <v>98</v>
      </c>
      <c r="G7" s="184" t="s">
        <v>32</v>
      </c>
      <c r="H7" s="525" t="s">
        <v>110</v>
      </c>
      <c r="I7" s="525"/>
      <c r="J7" s="185" t="s">
        <v>87</v>
      </c>
    </row>
    <row r="8" spans="1:10" s="20" customFormat="1" ht="20.25" customHeight="1">
      <c r="A8" s="103" t="s">
        <v>218</v>
      </c>
      <c r="B8" s="100"/>
      <c r="C8" s="61" t="s">
        <v>135</v>
      </c>
      <c r="D8" s="325">
        <v>45689</v>
      </c>
      <c r="E8" s="325">
        <v>45692</v>
      </c>
      <c r="F8" s="325"/>
      <c r="G8" s="325">
        <v>45695</v>
      </c>
      <c r="H8" s="91"/>
      <c r="I8" s="106"/>
      <c r="J8" s="518" t="s">
        <v>130</v>
      </c>
    </row>
    <row r="9" spans="1:10" s="20" customFormat="1" ht="20.25" customHeight="1">
      <c r="A9" s="103" t="s">
        <v>218</v>
      </c>
      <c r="B9" s="100"/>
      <c r="C9" s="61" t="s">
        <v>140</v>
      </c>
      <c r="D9" s="325">
        <v>45693</v>
      </c>
      <c r="E9" s="325"/>
      <c r="F9" s="325">
        <v>45698</v>
      </c>
      <c r="G9" s="325"/>
      <c r="H9" s="91"/>
      <c r="I9" s="106"/>
      <c r="J9" s="518"/>
    </row>
    <row r="10" spans="1:10" s="20" customFormat="1" ht="20.25" customHeight="1">
      <c r="A10" s="103" t="s">
        <v>243</v>
      </c>
      <c r="B10" s="100" t="s">
        <v>335</v>
      </c>
      <c r="C10" s="61" t="s">
        <v>144</v>
      </c>
      <c r="D10" s="325">
        <v>45697</v>
      </c>
      <c r="E10" s="325">
        <v>45700</v>
      </c>
      <c r="F10" s="325"/>
      <c r="G10" s="325">
        <v>45702</v>
      </c>
      <c r="H10" s="91" t="s">
        <v>141</v>
      </c>
      <c r="I10" s="106">
        <v>45694</v>
      </c>
      <c r="J10" s="518"/>
    </row>
    <row r="11" spans="1:10" s="20" customFormat="1" ht="20.25" customHeight="1">
      <c r="A11" s="103" t="s">
        <v>243</v>
      </c>
      <c r="B11" s="100" t="s">
        <v>336</v>
      </c>
      <c r="C11" s="61" t="s">
        <v>147</v>
      </c>
      <c r="D11" s="325">
        <v>45706</v>
      </c>
      <c r="E11" s="325"/>
      <c r="F11" s="325">
        <v>45710</v>
      </c>
      <c r="G11" s="325"/>
      <c r="H11" s="91" t="s">
        <v>59</v>
      </c>
      <c r="I11" s="106">
        <v>45702</v>
      </c>
      <c r="J11" s="518"/>
    </row>
    <row r="12" spans="1:10" s="20" customFormat="1" ht="20.25" customHeight="1">
      <c r="A12" s="103" t="s">
        <v>337</v>
      </c>
      <c r="B12" s="100" t="s">
        <v>338</v>
      </c>
      <c r="C12" s="61" t="s">
        <v>135</v>
      </c>
      <c r="D12" s="325">
        <v>45703</v>
      </c>
      <c r="E12" s="325">
        <v>45706</v>
      </c>
      <c r="F12" s="325"/>
      <c r="G12" s="325">
        <v>45708</v>
      </c>
      <c r="H12" s="91" t="s">
        <v>95</v>
      </c>
      <c r="I12" s="106">
        <v>45700</v>
      </c>
      <c r="J12" s="518"/>
    </row>
    <row r="13" spans="1:10" s="20" customFormat="1" ht="20.25" customHeight="1">
      <c r="A13" s="103" t="s">
        <v>237</v>
      </c>
      <c r="B13" s="100" t="s">
        <v>339</v>
      </c>
      <c r="C13" s="61" t="s">
        <v>161</v>
      </c>
      <c r="D13" s="325">
        <v>45714</v>
      </c>
      <c r="E13" s="325">
        <v>45717</v>
      </c>
      <c r="F13" s="325">
        <v>45718</v>
      </c>
      <c r="G13" s="325">
        <v>45720</v>
      </c>
      <c r="H13" s="91" t="s">
        <v>340</v>
      </c>
      <c r="I13" s="106">
        <v>45712</v>
      </c>
      <c r="J13" s="518"/>
    </row>
    <row r="14" spans="1:10" s="20" customFormat="1" ht="20.25" customHeight="1">
      <c r="A14" s="103"/>
      <c r="B14" s="100"/>
      <c r="C14" s="61"/>
      <c r="D14" s="325"/>
      <c r="E14" s="325"/>
      <c r="F14" s="325"/>
      <c r="G14" s="325"/>
      <c r="H14" s="91"/>
      <c r="I14" s="106"/>
      <c r="J14" s="518"/>
    </row>
    <row r="15" spans="1:10" s="20" customFormat="1" ht="20.25" customHeight="1">
      <c r="A15" s="103"/>
      <c r="B15" s="100"/>
      <c r="C15" s="61"/>
      <c r="D15" s="325"/>
      <c r="E15" s="325"/>
      <c r="F15" s="325"/>
      <c r="G15" s="325"/>
      <c r="H15" s="91"/>
      <c r="I15" s="106"/>
      <c r="J15" s="518"/>
    </row>
    <row r="16" spans="1:10" s="20" customFormat="1" ht="20.25" customHeight="1">
      <c r="A16" s="103"/>
      <c r="B16" s="100"/>
      <c r="C16" s="61"/>
      <c r="D16" s="325"/>
      <c r="E16" s="325"/>
      <c r="F16" s="325"/>
      <c r="G16" s="325"/>
      <c r="H16" s="91"/>
      <c r="I16" s="106"/>
      <c r="J16" s="518"/>
    </row>
    <row r="17" spans="1:10" s="20" customFormat="1" ht="20.25" customHeight="1" thickBot="1">
      <c r="A17" s="290"/>
      <c r="B17" s="291"/>
      <c r="C17" s="64"/>
      <c r="D17" s="326"/>
      <c r="E17" s="326"/>
      <c r="F17" s="326"/>
      <c r="G17" s="326"/>
      <c r="H17" s="285"/>
      <c r="I17" s="292"/>
      <c r="J17" s="519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zoomScaleNormal="100" workbookViewId="0">
      <selection activeCell="A16" sqref="A16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352"/>
      <c r="T1" s="352"/>
      <c r="U1" s="352"/>
      <c r="V1" s="352"/>
      <c r="W1" s="352"/>
      <c r="X1" s="352"/>
      <c r="Y1" s="352"/>
    </row>
    <row r="2" spans="1:30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353"/>
      <c r="T2" s="353"/>
      <c r="U2" s="353"/>
      <c r="V2" s="353"/>
      <c r="W2" s="353"/>
      <c r="X2" s="353"/>
      <c r="Y2" s="353"/>
    </row>
    <row r="3" spans="1:30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353"/>
      <c r="T3" s="353"/>
      <c r="U3" s="353"/>
      <c r="V3" s="353"/>
      <c r="W3" s="353"/>
      <c r="X3" s="353"/>
      <c r="Y3" s="353"/>
    </row>
    <row r="4" spans="1:30" s="13" customFormat="1" ht="18.75" customHeight="1" thickTop="1">
      <c r="A4" s="524" t="s">
        <v>7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354"/>
      <c r="T4" s="354"/>
      <c r="U4" s="354"/>
      <c r="V4" s="354"/>
      <c r="W4" s="354"/>
      <c r="X4" s="354"/>
      <c r="Y4" s="354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45680</v>
      </c>
    </row>
    <row r="7" spans="1:30" s="60" customFormat="1" ht="121.5" customHeight="1">
      <c r="A7" s="355" t="s">
        <v>1</v>
      </c>
      <c r="B7" s="383" t="s">
        <v>3</v>
      </c>
      <c r="C7" s="529" t="s">
        <v>0</v>
      </c>
      <c r="D7" s="529"/>
      <c r="E7" s="383" t="s">
        <v>145</v>
      </c>
      <c r="F7" s="383" t="s">
        <v>150</v>
      </c>
      <c r="G7" s="383" t="s">
        <v>151</v>
      </c>
      <c r="H7" s="383" t="s">
        <v>152</v>
      </c>
      <c r="I7" s="383" t="s">
        <v>153</v>
      </c>
      <c r="J7" s="383" t="s">
        <v>154</v>
      </c>
      <c r="K7" s="383" t="s">
        <v>155</v>
      </c>
      <c r="L7" s="383" t="s">
        <v>156</v>
      </c>
      <c r="M7" s="383" t="s">
        <v>157</v>
      </c>
      <c r="N7" s="530" t="s">
        <v>76</v>
      </c>
      <c r="O7" s="530"/>
      <c r="P7" s="356" t="s">
        <v>87</v>
      </c>
    </row>
    <row r="8" spans="1:30" s="60" customFormat="1" ht="22.5" customHeight="1">
      <c r="A8" s="186" t="s">
        <v>318</v>
      </c>
      <c r="B8" s="96" t="s">
        <v>322</v>
      </c>
      <c r="C8" s="96" t="s">
        <v>140</v>
      </c>
      <c r="D8" s="97">
        <v>45698</v>
      </c>
      <c r="E8" s="357">
        <v>45737</v>
      </c>
      <c r="F8" s="357">
        <v>45747</v>
      </c>
      <c r="G8" s="357">
        <v>45748</v>
      </c>
      <c r="H8" s="357">
        <v>45749</v>
      </c>
      <c r="I8" s="357">
        <v>45750</v>
      </c>
      <c r="J8" s="357">
        <v>45752</v>
      </c>
      <c r="K8" s="357">
        <v>45753</v>
      </c>
      <c r="L8" s="357">
        <v>45754</v>
      </c>
      <c r="M8" s="357">
        <v>45753</v>
      </c>
      <c r="N8" s="378">
        <v>0.58333333333333337</v>
      </c>
      <c r="O8" s="357">
        <v>45695</v>
      </c>
      <c r="P8" s="526" t="s">
        <v>146</v>
      </c>
    </row>
    <row r="9" spans="1:30" s="60" customFormat="1" ht="22.5" customHeight="1">
      <c r="A9" s="186" t="s">
        <v>319</v>
      </c>
      <c r="B9" s="96" t="s">
        <v>323</v>
      </c>
      <c r="C9" s="96" t="s">
        <v>140</v>
      </c>
      <c r="D9" s="97">
        <v>45705</v>
      </c>
      <c r="E9" s="357">
        <v>45744</v>
      </c>
      <c r="F9" s="357">
        <v>45754</v>
      </c>
      <c r="G9" s="357">
        <v>45755</v>
      </c>
      <c r="H9" s="357">
        <v>45756</v>
      </c>
      <c r="I9" s="357">
        <v>45757</v>
      </c>
      <c r="J9" s="357">
        <v>45759</v>
      </c>
      <c r="K9" s="357">
        <v>45760</v>
      </c>
      <c r="L9" s="357">
        <v>45761</v>
      </c>
      <c r="M9" s="357">
        <v>45760</v>
      </c>
      <c r="N9" s="378">
        <v>0.58333333333333337</v>
      </c>
      <c r="O9" s="357">
        <v>45701</v>
      </c>
      <c r="P9" s="526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6" t="s">
        <v>320</v>
      </c>
      <c r="B10" s="96" t="s">
        <v>324</v>
      </c>
      <c r="C10" s="96" t="s">
        <v>140</v>
      </c>
      <c r="D10" s="97">
        <v>45712</v>
      </c>
      <c r="E10" s="357">
        <v>45751</v>
      </c>
      <c r="F10" s="357">
        <v>45761</v>
      </c>
      <c r="G10" s="357">
        <v>45762</v>
      </c>
      <c r="H10" s="357">
        <v>45763</v>
      </c>
      <c r="I10" s="357">
        <v>45764</v>
      </c>
      <c r="J10" s="357">
        <v>45766</v>
      </c>
      <c r="K10" s="357">
        <v>45767</v>
      </c>
      <c r="L10" s="357">
        <v>45768</v>
      </c>
      <c r="M10" s="357">
        <v>45767</v>
      </c>
      <c r="N10" s="378">
        <v>0.58333333333333337</v>
      </c>
      <c r="O10" s="357">
        <v>45708</v>
      </c>
      <c r="P10" s="52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6" t="s">
        <v>321</v>
      </c>
      <c r="B11" s="118" t="s">
        <v>325</v>
      </c>
      <c r="C11" s="96" t="s">
        <v>140</v>
      </c>
      <c r="D11" s="97">
        <v>45718</v>
      </c>
      <c r="E11" s="357">
        <v>45757</v>
      </c>
      <c r="F11" s="357">
        <v>45767</v>
      </c>
      <c r="G11" s="357">
        <v>45768</v>
      </c>
      <c r="H11" s="357">
        <v>45769</v>
      </c>
      <c r="I11" s="357">
        <v>45770</v>
      </c>
      <c r="J11" s="357">
        <v>45772</v>
      </c>
      <c r="K11" s="357">
        <v>45773</v>
      </c>
      <c r="L11" s="357">
        <v>45774</v>
      </c>
      <c r="M11" s="357">
        <v>45773</v>
      </c>
      <c r="N11" s="378">
        <v>0.58333333333333337</v>
      </c>
      <c r="O11" s="357">
        <v>45716</v>
      </c>
      <c r="P11" s="526"/>
    </row>
    <row r="12" spans="1:30" s="60" customFormat="1" ht="22.5" customHeight="1">
      <c r="A12" s="186"/>
      <c r="B12" s="118"/>
      <c r="C12" s="96"/>
      <c r="D12" s="97"/>
      <c r="E12" s="357"/>
      <c r="F12" s="357"/>
      <c r="G12" s="357"/>
      <c r="H12" s="357"/>
      <c r="I12" s="357"/>
      <c r="J12" s="357"/>
      <c r="K12" s="357"/>
      <c r="L12" s="357"/>
      <c r="M12" s="357"/>
      <c r="N12" s="378"/>
      <c r="O12" s="357"/>
      <c r="P12" s="527"/>
    </row>
    <row r="13" spans="1:30" s="288" customFormat="1" ht="22.5" customHeight="1" thickBot="1">
      <c r="A13" s="321"/>
      <c r="B13" s="322"/>
      <c r="C13" s="323"/>
      <c r="D13" s="152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358"/>
      <c r="P13" s="528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1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5" sqref="A45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</row>
    <row r="2" spans="1:11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</row>
    <row r="3" spans="1:11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</row>
    <row r="4" spans="1:11" s="4" customFormat="1" ht="18" customHeight="1" thickTop="1">
      <c r="A4" s="524" t="s">
        <v>8</v>
      </c>
      <c r="B4" s="524"/>
      <c r="C4" s="524"/>
      <c r="D4" s="524"/>
      <c r="E4" s="524"/>
      <c r="F4" s="524"/>
      <c r="G4" s="524"/>
      <c r="H4" s="524"/>
    </row>
    <row r="5" spans="1:11" s="1" customFormat="1" ht="12.75">
      <c r="K5" s="392"/>
    </row>
    <row r="6" spans="1:11" s="1" customFormat="1" ht="15.75">
      <c r="A6" s="10" t="s">
        <v>36</v>
      </c>
      <c r="G6" s="93" t="s">
        <v>2</v>
      </c>
      <c r="H6" s="92">
        <f ca="1">TODAY()</f>
        <v>45680</v>
      </c>
    </row>
    <row r="7" spans="1:11" ht="15" thickBot="1"/>
    <row r="8" spans="1:11" ht="25.5">
      <c r="A8" s="188" t="s">
        <v>1</v>
      </c>
      <c r="B8" s="189" t="s">
        <v>3</v>
      </c>
      <c r="C8" s="531" t="s">
        <v>0</v>
      </c>
      <c r="D8" s="531"/>
      <c r="E8" s="190" t="s">
        <v>68</v>
      </c>
      <c r="F8" s="532" t="s">
        <v>76</v>
      </c>
      <c r="G8" s="532"/>
      <c r="H8" s="191" t="s">
        <v>86</v>
      </c>
    </row>
    <row r="9" spans="1:11" ht="17.25" customHeight="1">
      <c r="A9" s="499" t="s">
        <v>218</v>
      </c>
      <c r="B9" s="187"/>
      <c r="C9" s="111"/>
      <c r="D9" s="108"/>
      <c r="E9" s="75"/>
      <c r="F9" s="230"/>
      <c r="G9" s="75"/>
      <c r="H9" s="536" t="s">
        <v>130</v>
      </c>
    </row>
    <row r="10" spans="1:11" ht="17.25" customHeight="1">
      <c r="A10" s="110" t="s">
        <v>220</v>
      </c>
      <c r="B10" s="109" t="s">
        <v>276</v>
      </c>
      <c r="C10" s="111" t="s">
        <v>135</v>
      </c>
      <c r="D10" s="62">
        <v>45330</v>
      </c>
      <c r="E10" s="75">
        <v>45335</v>
      </c>
      <c r="F10" s="230" t="s">
        <v>141</v>
      </c>
      <c r="G10" s="75">
        <v>45328</v>
      </c>
      <c r="H10" s="536"/>
    </row>
    <row r="11" spans="1:11" ht="17.25" customHeight="1">
      <c r="A11" s="110" t="s">
        <v>277</v>
      </c>
      <c r="B11" s="109" t="s">
        <v>278</v>
      </c>
      <c r="C11" s="111" t="s">
        <v>135</v>
      </c>
      <c r="D11" s="62">
        <v>45703</v>
      </c>
      <c r="E11" s="75">
        <v>45708</v>
      </c>
      <c r="F11" s="230" t="s">
        <v>141</v>
      </c>
      <c r="G11" s="75">
        <v>45701</v>
      </c>
      <c r="H11" s="536"/>
    </row>
    <row r="12" spans="1:11" ht="17.25" customHeight="1">
      <c r="A12" s="379" t="s">
        <v>219</v>
      </c>
      <c r="B12" s="380" t="s">
        <v>279</v>
      </c>
      <c r="C12" s="365" t="s">
        <v>135</v>
      </c>
      <c r="D12" s="273">
        <v>45710</v>
      </c>
      <c r="E12" s="381">
        <v>45715</v>
      </c>
      <c r="F12" s="382" t="s">
        <v>141</v>
      </c>
      <c r="G12" s="381">
        <v>45708</v>
      </c>
      <c r="H12" s="537"/>
    </row>
    <row r="13" spans="1:11" ht="17.25" customHeight="1" thickBot="1">
      <c r="A13" s="498" t="s">
        <v>181</v>
      </c>
      <c r="B13" s="394" t="s">
        <v>280</v>
      </c>
      <c r="C13" s="395" t="s">
        <v>135</v>
      </c>
      <c r="D13" s="65">
        <v>45717</v>
      </c>
      <c r="E13" s="263">
        <v>45722</v>
      </c>
      <c r="F13" s="294" t="s">
        <v>141</v>
      </c>
      <c r="G13" s="263">
        <v>45715</v>
      </c>
      <c r="H13" s="538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67" t="s">
        <v>1</v>
      </c>
      <c r="B16" s="266" t="s">
        <v>3</v>
      </c>
      <c r="C16" s="539" t="s">
        <v>0</v>
      </c>
      <c r="D16" s="539"/>
      <c r="E16" s="190" t="s">
        <v>117</v>
      </c>
      <c r="F16" s="540" t="s">
        <v>112</v>
      </c>
      <c r="G16" s="540"/>
      <c r="H16" s="268" t="s">
        <v>86</v>
      </c>
    </row>
    <row r="17" spans="1:11" ht="14.25" customHeight="1">
      <c r="A17" s="499" t="s">
        <v>218</v>
      </c>
      <c r="B17" s="257"/>
      <c r="C17" s="111"/>
      <c r="D17" s="269"/>
      <c r="E17" s="97"/>
      <c r="F17" s="91"/>
      <c r="G17" s="97"/>
      <c r="H17" s="536" t="s">
        <v>122</v>
      </c>
    </row>
    <row r="18" spans="1:11">
      <c r="A18" s="192" t="s">
        <v>191</v>
      </c>
      <c r="B18" s="111" t="s">
        <v>281</v>
      </c>
      <c r="C18" s="111" t="s">
        <v>140</v>
      </c>
      <c r="D18" s="62">
        <v>45698</v>
      </c>
      <c r="E18" s="97">
        <v>45708</v>
      </c>
      <c r="F18" s="91">
        <v>0.66666666666666663</v>
      </c>
      <c r="G18" s="97">
        <v>45695</v>
      </c>
      <c r="H18" s="536"/>
    </row>
    <row r="19" spans="1:11">
      <c r="A19" s="192" t="s">
        <v>167</v>
      </c>
      <c r="B19" s="111" t="s">
        <v>282</v>
      </c>
      <c r="C19" s="111" t="s">
        <v>139</v>
      </c>
      <c r="D19" s="62">
        <v>45709</v>
      </c>
      <c r="E19" s="97">
        <v>45719</v>
      </c>
      <c r="F19" s="91">
        <v>0.66666666666666663</v>
      </c>
      <c r="G19" s="97">
        <v>45706</v>
      </c>
      <c r="H19" s="536"/>
    </row>
    <row r="20" spans="1:11">
      <c r="A20" s="364" t="s">
        <v>191</v>
      </c>
      <c r="B20" s="365" t="s">
        <v>283</v>
      </c>
      <c r="C20" s="365" t="s">
        <v>161</v>
      </c>
      <c r="D20" s="273">
        <v>45714</v>
      </c>
      <c r="E20" s="336">
        <v>45724</v>
      </c>
      <c r="F20" s="366">
        <v>0.41666666666666669</v>
      </c>
      <c r="G20" s="336">
        <v>45710</v>
      </c>
      <c r="H20" s="537"/>
    </row>
    <row r="21" spans="1:11" ht="15" thickBot="1">
      <c r="A21" s="458"/>
      <c r="B21" s="395"/>
      <c r="C21" s="395"/>
      <c r="D21" s="65"/>
      <c r="E21" s="152"/>
      <c r="F21" s="285"/>
      <c r="G21" s="152"/>
      <c r="H21" s="538"/>
    </row>
    <row r="23" spans="1:11" ht="15" thickBot="1"/>
    <row r="24" spans="1:11" ht="25.5">
      <c r="A24" s="188" t="s">
        <v>1</v>
      </c>
      <c r="B24" s="189" t="s">
        <v>3</v>
      </c>
      <c r="C24" s="531" t="s">
        <v>0</v>
      </c>
      <c r="D24" s="531"/>
      <c r="E24" s="190" t="s">
        <v>118</v>
      </c>
      <c r="F24" s="532" t="s">
        <v>112</v>
      </c>
      <c r="G24" s="532"/>
      <c r="H24" s="191" t="s">
        <v>86</v>
      </c>
    </row>
    <row r="25" spans="1:11" ht="14.25" customHeight="1">
      <c r="A25" s="192" t="s">
        <v>218</v>
      </c>
      <c r="B25" s="187"/>
      <c r="C25" s="111"/>
      <c r="D25" s="108"/>
      <c r="E25" s="75"/>
      <c r="F25" s="91"/>
      <c r="G25" s="97"/>
      <c r="H25" s="536" t="s">
        <v>123</v>
      </c>
    </row>
    <row r="26" spans="1:11">
      <c r="A26" s="110" t="s">
        <v>271</v>
      </c>
      <c r="B26" s="109" t="s">
        <v>223</v>
      </c>
      <c r="C26" s="111" t="s">
        <v>135</v>
      </c>
      <c r="D26" s="62">
        <v>45696</v>
      </c>
      <c r="E26" s="75">
        <v>45708</v>
      </c>
      <c r="F26" s="91">
        <v>0.41666666666666669</v>
      </c>
      <c r="G26" s="97">
        <v>45693</v>
      </c>
      <c r="H26" s="536"/>
    </row>
    <row r="27" spans="1:11">
      <c r="A27" s="110" t="s">
        <v>217</v>
      </c>
      <c r="B27" s="109" t="s">
        <v>272</v>
      </c>
      <c r="C27" s="111" t="s">
        <v>144</v>
      </c>
      <c r="D27" s="62">
        <v>45704</v>
      </c>
      <c r="E27" s="75">
        <v>45713</v>
      </c>
      <c r="F27" s="91">
        <v>0.66666666666666663</v>
      </c>
      <c r="G27" s="97">
        <v>45701</v>
      </c>
      <c r="H27" s="536"/>
    </row>
    <row r="28" spans="1:11">
      <c r="A28" s="379" t="s">
        <v>273</v>
      </c>
      <c r="B28" s="380" t="s">
        <v>216</v>
      </c>
      <c r="C28" s="365" t="s">
        <v>144</v>
      </c>
      <c r="D28" s="273">
        <v>45711</v>
      </c>
      <c r="E28" s="381">
        <v>45720</v>
      </c>
      <c r="F28" s="366">
        <v>0.66666666666666663</v>
      </c>
      <c r="G28" s="336">
        <v>45708</v>
      </c>
      <c r="H28" s="537"/>
    </row>
    <row r="29" spans="1:11" ht="15" thickBot="1">
      <c r="A29" s="498" t="s">
        <v>274</v>
      </c>
      <c r="B29" s="394" t="s">
        <v>275</v>
      </c>
      <c r="C29" s="395" t="s">
        <v>144</v>
      </c>
      <c r="D29" s="65">
        <v>45718</v>
      </c>
      <c r="E29" s="263">
        <v>45727</v>
      </c>
      <c r="F29" s="285">
        <v>0.66666666666666663</v>
      </c>
      <c r="G29" s="152">
        <v>45715</v>
      </c>
      <c r="H29" s="538"/>
    </row>
    <row r="31" spans="1:11" ht="15" thickBot="1"/>
    <row r="32" spans="1:11" ht="25.5">
      <c r="A32" s="199" t="s">
        <v>1</v>
      </c>
      <c r="B32" s="347" t="s">
        <v>3</v>
      </c>
      <c r="C32" s="533" t="s">
        <v>0</v>
      </c>
      <c r="D32" s="533"/>
      <c r="E32" s="277" t="s">
        <v>52</v>
      </c>
      <c r="F32" s="277" t="s">
        <v>127</v>
      </c>
      <c r="G32" s="277" t="s">
        <v>128</v>
      </c>
      <c r="H32" s="277" t="s">
        <v>129</v>
      </c>
      <c r="I32" s="533" t="s">
        <v>112</v>
      </c>
      <c r="J32" s="533"/>
      <c r="K32" s="201" t="s">
        <v>86</v>
      </c>
    </row>
    <row r="33" spans="1:11">
      <c r="A33" s="278" t="s">
        <v>185</v>
      </c>
      <c r="B33" s="276" t="s">
        <v>254</v>
      </c>
      <c r="C33" s="104" t="s">
        <v>140</v>
      </c>
      <c r="D33" s="62">
        <v>45698</v>
      </c>
      <c r="E33" s="75">
        <v>45701</v>
      </c>
      <c r="F33" s="75">
        <v>45710</v>
      </c>
      <c r="G33" s="75">
        <v>45712</v>
      </c>
      <c r="H33" s="75">
        <v>45714</v>
      </c>
      <c r="I33" s="230" t="s">
        <v>163</v>
      </c>
      <c r="J33" s="75">
        <v>45695</v>
      </c>
      <c r="K33" s="534" t="s">
        <v>134</v>
      </c>
    </row>
    <row r="34" spans="1:11">
      <c r="A34" s="278" t="s">
        <v>227</v>
      </c>
      <c r="B34" s="276" t="s">
        <v>222</v>
      </c>
      <c r="C34" s="104" t="s">
        <v>161</v>
      </c>
      <c r="D34" s="62">
        <v>45700</v>
      </c>
      <c r="E34" s="75">
        <v>45703</v>
      </c>
      <c r="F34" s="75">
        <v>45712</v>
      </c>
      <c r="G34" s="75">
        <v>45714</v>
      </c>
      <c r="H34" s="75">
        <v>45716</v>
      </c>
      <c r="I34" s="230" t="s">
        <v>169</v>
      </c>
      <c r="J34" s="75">
        <v>45698</v>
      </c>
      <c r="K34" s="534"/>
    </row>
    <row r="35" spans="1:11">
      <c r="A35" s="278" t="s">
        <v>209</v>
      </c>
      <c r="B35" s="276" t="s">
        <v>255</v>
      </c>
      <c r="C35" s="104" t="s">
        <v>140</v>
      </c>
      <c r="D35" s="62">
        <v>45705</v>
      </c>
      <c r="E35" s="75">
        <v>45708</v>
      </c>
      <c r="F35" s="75">
        <v>45717</v>
      </c>
      <c r="G35" s="75">
        <v>45719</v>
      </c>
      <c r="H35" s="75">
        <v>45721</v>
      </c>
      <c r="I35" s="230" t="s">
        <v>168</v>
      </c>
      <c r="J35" s="75">
        <v>45702</v>
      </c>
      <c r="K35" s="534"/>
    </row>
    <row r="36" spans="1:11">
      <c r="A36" s="278" t="s">
        <v>99</v>
      </c>
      <c r="B36" s="276" t="s">
        <v>256</v>
      </c>
      <c r="C36" s="104" t="s">
        <v>161</v>
      </c>
      <c r="D36" s="62">
        <v>45707</v>
      </c>
      <c r="E36" s="75">
        <v>45710</v>
      </c>
      <c r="F36" s="62">
        <v>45719</v>
      </c>
      <c r="G36" s="62">
        <v>45721</v>
      </c>
      <c r="H36" s="62">
        <v>45723</v>
      </c>
      <c r="I36" s="230" t="s">
        <v>169</v>
      </c>
      <c r="J36" s="75">
        <v>45705</v>
      </c>
      <c r="K36" s="534"/>
    </row>
    <row r="37" spans="1:11">
      <c r="A37" s="278" t="s">
        <v>251</v>
      </c>
      <c r="B37" s="276" t="s">
        <v>222</v>
      </c>
      <c r="C37" s="104" t="s">
        <v>140</v>
      </c>
      <c r="D37" s="62">
        <v>45712</v>
      </c>
      <c r="E37" s="75">
        <v>45715</v>
      </c>
      <c r="F37" s="75">
        <v>45724</v>
      </c>
      <c r="G37" s="75">
        <v>45726</v>
      </c>
      <c r="H37" s="75">
        <v>45728</v>
      </c>
      <c r="I37" s="230" t="s">
        <v>168</v>
      </c>
      <c r="J37" s="75">
        <v>45709</v>
      </c>
      <c r="K37" s="534"/>
    </row>
    <row r="38" spans="1:11">
      <c r="A38" s="278" t="s">
        <v>252</v>
      </c>
      <c r="B38" s="276" t="s">
        <v>222</v>
      </c>
      <c r="C38" s="104" t="s">
        <v>161</v>
      </c>
      <c r="D38" s="62">
        <v>45714</v>
      </c>
      <c r="E38" s="75">
        <v>45717</v>
      </c>
      <c r="F38" s="62">
        <v>45726</v>
      </c>
      <c r="G38" s="62">
        <v>45728</v>
      </c>
      <c r="H38" s="62">
        <v>45730</v>
      </c>
      <c r="I38" s="230" t="s">
        <v>169</v>
      </c>
      <c r="J38" s="75">
        <v>45712</v>
      </c>
      <c r="K38" s="534"/>
    </row>
    <row r="39" spans="1:11" s="270" customFormat="1">
      <c r="A39" s="278" t="s">
        <v>229</v>
      </c>
      <c r="B39" s="276" t="s">
        <v>222</v>
      </c>
      <c r="C39" s="104" t="s">
        <v>140</v>
      </c>
      <c r="D39" s="62">
        <v>45719</v>
      </c>
      <c r="E39" s="75">
        <v>45722</v>
      </c>
      <c r="F39" s="75">
        <v>45731</v>
      </c>
      <c r="G39" s="75">
        <v>45733</v>
      </c>
      <c r="H39" s="75">
        <v>45735</v>
      </c>
      <c r="I39" s="230" t="s">
        <v>168</v>
      </c>
      <c r="J39" s="75">
        <v>45716</v>
      </c>
      <c r="K39" s="534"/>
    </row>
    <row r="40" spans="1:11" s="270" customFormat="1">
      <c r="A40" s="278" t="s">
        <v>253</v>
      </c>
      <c r="B40" s="276" t="s">
        <v>221</v>
      </c>
      <c r="C40" s="104" t="s">
        <v>161</v>
      </c>
      <c r="D40" s="62">
        <v>45721</v>
      </c>
      <c r="E40" s="75">
        <v>45724</v>
      </c>
      <c r="F40" s="62">
        <v>45733</v>
      </c>
      <c r="G40" s="75">
        <v>45735</v>
      </c>
      <c r="H40" s="62">
        <v>45737</v>
      </c>
      <c r="I40" s="230" t="s">
        <v>169</v>
      </c>
      <c r="J40" s="75">
        <v>45719</v>
      </c>
      <c r="K40" s="534"/>
    </row>
    <row r="41" spans="1:11" s="270" customFormat="1">
      <c r="A41" s="459"/>
      <c r="B41" s="276"/>
      <c r="C41" s="104"/>
      <c r="D41" s="62"/>
      <c r="E41" s="75"/>
      <c r="F41" s="62"/>
      <c r="G41" s="62"/>
      <c r="H41" s="62"/>
      <c r="I41" s="230"/>
      <c r="J41" s="75"/>
      <c r="K41" s="534"/>
    </row>
    <row r="42" spans="1:11" s="270" customFormat="1" ht="15" thickBot="1">
      <c r="A42" s="458"/>
      <c r="B42" s="300"/>
      <c r="C42" s="283"/>
      <c r="D42" s="65"/>
      <c r="E42" s="263"/>
      <c r="F42" s="65"/>
      <c r="G42" s="65"/>
      <c r="H42" s="65"/>
      <c r="I42" s="294"/>
      <c r="J42" s="263"/>
      <c r="K42" s="535"/>
    </row>
    <row r="44" spans="1:11">
      <c r="A44" s="78" t="s">
        <v>89</v>
      </c>
    </row>
  </sheetData>
  <dataConsolidate/>
  <mergeCells count="16"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  <mergeCell ref="A1:H1"/>
    <mergeCell ref="A2:H2"/>
    <mergeCell ref="A3:H3"/>
    <mergeCell ref="A4:H4"/>
    <mergeCell ref="C8:D8"/>
    <mergeCell ref="F8:G8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4"/>
  <sheetViews>
    <sheetView zoomScaleNormal="100" workbookViewId="0">
      <selection activeCell="A34" sqref="A34"/>
    </sheetView>
  </sheetViews>
  <sheetFormatPr defaultColWidth="0" defaultRowHeight="16.5"/>
  <cols>
    <col min="1" max="1" width="17.75" style="123" customWidth="1"/>
    <col min="2" max="2" width="5.5" style="123" customWidth="1"/>
    <col min="3" max="3" width="5.75" style="123" customWidth="1"/>
    <col min="4" max="4" width="7.125" style="123" customWidth="1"/>
    <col min="5" max="5" width="12.75" style="123" customWidth="1"/>
    <col min="6" max="6" width="8.625" style="123" customWidth="1"/>
    <col min="7" max="7" width="8.75" style="123" bestFit="1" customWidth="1"/>
    <col min="8" max="8" width="10.125" style="123" customWidth="1"/>
    <col min="9" max="9" width="14.875" style="123" customWidth="1"/>
    <col min="10" max="10" width="13.375" style="123" customWidth="1"/>
    <col min="11" max="177" width="9" style="123" customWidth="1"/>
    <col min="178" max="180" width="8" style="123" hidden="1" customWidth="1"/>
    <col min="181" max="201" width="0" style="123" hidden="1" customWidth="1"/>
    <col min="202" max="208" width="8" style="123" hidden="1" customWidth="1"/>
    <col min="209" max="251" width="0" style="123" hidden="1" customWidth="1"/>
    <col min="252" max="16384" width="8" style="123" hidden="1"/>
  </cols>
  <sheetData>
    <row r="1" spans="1:10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0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  <c r="J2" s="513"/>
    </row>
    <row r="3" spans="1:10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  <c r="J3" s="514"/>
    </row>
    <row r="4" spans="1:10" s="121" customFormat="1" ht="21" customHeight="1" thickTop="1">
      <c r="A4" s="546" t="s">
        <v>102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0" ht="21" customHeight="1">
      <c r="A5" s="122" t="s">
        <v>36</v>
      </c>
      <c r="F5" s="124"/>
      <c r="H5" s="125"/>
      <c r="I5" s="126"/>
      <c r="J5" s="127"/>
    </row>
    <row r="6" spans="1:10" ht="17.25" thickBot="1">
      <c r="H6" s="125" t="s">
        <v>2</v>
      </c>
      <c r="I6" s="126">
        <f ca="1">TODAY()</f>
        <v>45680</v>
      </c>
    </row>
    <row r="7" spans="1:10" s="76" customFormat="1" ht="25.5">
      <c r="A7" s="194" t="s">
        <v>1</v>
      </c>
      <c r="B7" s="541" t="s">
        <v>3</v>
      </c>
      <c r="C7" s="541"/>
      <c r="D7" s="541" t="s">
        <v>0</v>
      </c>
      <c r="E7" s="541"/>
      <c r="F7" s="384" t="s">
        <v>53</v>
      </c>
      <c r="G7" s="542" t="s">
        <v>76</v>
      </c>
      <c r="H7" s="542"/>
      <c r="I7" s="195" t="s">
        <v>87</v>
      </c>
    </row>
    <row r="8" spans="1:10" s="76" customFormat="1" ht="16.5" customHeight="1">
      <c r="A8" s="309" t="s">
        <v>199</v>
      </c>
      <c r="B8" s="310" t="s">
        <v>312</v>
      </c>
      <c r="C8" s="304" t="s">
        <v>47</v>
      </c>
      <c r="D8" s="104" t="s">
        <v>135</v>
      </c>
      <c r="E8" s="79">
        <v>45696</v>
      </c>
      <c r="F8" s="79">
        <v>45702</v>
      </c>
      <c r="G8" s="308" t="s">
        <v>208</v>
      </c>
      <c r="H8" s="305">
        <v>45694</v>
      </c>
      <c r="I8" s="547" t="s">
        <v>132</v>
      </c>
    </row>
    <row r="9" spans="1:10" s="21" customFormat="1" ht="16.5" customHeight="1">
      <c r="A9" s="309" t="s">
        <v>309</v>
      </c>
      <c r="B9" s="310" t="s">
        <v>312</v>
      </c>
      <c r="C9" s="304" t="s">
        <v>47</v>
      </c>
      <c r="D9" s="104" t="s">
        <v>161</v>
      </c>
      <c r="E9" s="79">
        <v>45700</v>
      </c>
      <c r="F9" s="79">
        <v>45707</v>
      </c>
      <c r="G9" s="308" t="s">
        <v>233</v>
      </c>
      <c r="H9" s="305">
        <v>45698</v>
      </c>
      <c r="I9" s="547"/>
    </row>
    <row r="10" spans="1:10" s="76" customFormat="1" ht="16.5" customHeight="1">
      <c r="A10" s="309" t="s">
        <v>166</v>
      </c>
      <c r="B10" s="310" t="s">
        <v>313</v>
      </c>
      <c r="C10" s="77" t="s">
        <v>47</v>
      </c>
      <c r="D10" s="104" t="s">
        <v>135</v>
      </c>
      <c r="E10" s="128">
        <v>45703</v>
      </c>
      <c r="F10" s="79">
        <v>45709</v>
      </c>
      <c r="G10" s="308" t="s">
        <v>208</v>
      </c>
      <c r="H10" s="305">
        <v>45701</v>
      </c>
      <c r="I10" s="547"/>
    </row>
    <row r="11" spans="1:10" s="76" customFormat="1" ht="16.5" customHeight="1">
      <c r="A11" s="309" t="s">
        <v>310</v>
      </c>
      <c r="B11" s="310" t="s">
        <v>313</v>
      </c>
      <c r="C11" s="77" t="s">
        <v>47</v>
      </c>
      <c r="D11" s="104" t="s">
        <v>138</v>
      </c>
      <c r="E11" s="128">
        <v>45708</v>
      </c>
      <c r="F11" s="128">
        <v>45715</v>
      </c>
      <c r="G11" s="308" t="s">
        <v>207</v>
      </c>
      <c r="H11" s="305">
        <v>45706</v>
      </c>
      <c r="I11" s="547"/>
    </row>
    <row r="12" spans="1:10" s="76" customFormat="1" ht="16.5" customHeight="1">
      <c r="A12" s="309" t="s">
        <v>311</v>
      </c>
      <c r="B12" s="310" t="s">
        <v>314</v>
      </c>
      <c r="C12" s="104" t="s">
        <v>47</v>
      </c>
      <c r="D12" s="104" t="s">
        <v>135</v>
      </c>
      <c r="E12" s="79">
        <v>45710</v>
      </c>
      <c r="F12" s="128">
        <v>45716</v>
      </c>
      <c r="G12" s="308" t="s">
        <v>208</v>
      </c>
      <c r="H12" s="305">
        <v>45708</v>
      </c>
      <c r="I12" s="547"/>
    </row>
    <row r="13" spans="1:10" s="76" customFormat="1" ht="16.5" customHeight="1">
      <c r="A13" s="309" t="s">
        <v>234</v>
      </c>
      <c r="B13" s="310" t="s">
        <v>313</v>
      </c>
      <c r="C13" s="104" t="s">
        <v>47</v>
      </c>
      <c r="D13" s="104" t="s">
        <v>161</v>
      </c>
      <c r="E13" s="79">
        <v>45714</v>
      </c>
      <c r="F13" s="79">
        <v>45720</v>
      </c>
      <c r="G13" s="308" t="s">
        <v>233</v>
      </c>
      <c r="H13" s="305">
        <v>45712</v>
      </c>
      <c r="I13" s="547"/>
    </row>
    <row r="14" spans="1:10" s="76" customFormat="1" ht="16.5" customHeight="1">
      <c r="A14" s="309" t="s">
        <v>309</v>
      </c>
      <c r="B14" s="310" t="s">
        <v>313</v>
      </c>
      <c r="C14" s="104" t="s">
        <v>47</v>
      </c>
      <c r="D14" s="77" t="s">
        <v>135</v>
      </c>
      <c r="E14" s="128">
        <v>45717</v>
      </c>
      <c r="F14" s="128">
        <v>45724</v>
      </c>
      <c r="G14" s="308" t="s">
        <v>208</v>
      </c>
      <c r="H14" s="305">
        <v>45715</v>
      </c>
      <c r="I14" s="547"/>
      <c r="J14" s="60"/>
    </row>
    <row r="15" spans="1:10" s="76" customFormat="1" ht="17.25" customHeight="1">
      <c r="A15" s="309"/>
      <c r="B15" s="303"/>
      <c r="C15" s="304"/>
      <c r="D15" s="77"/>
      <c r="E15" s="128"/>
      <c r="F15" s="128"/>
      <c r="G15" s="308"/>
      <c r="H15" s="305"/>
      <c r="I15" s="547"/>
    </row>
    <row r="16" spans="1:10" s="76" customFormat="1" ht="17.25" customHeight="1">
      <c r="A16" s="302"/>
      <c r="B16" s="303"/>
      <c r="C16" s="304"/>
      <c r="D16" s="77"/>
      <c r="E16" s="128"/>
      <c r="F16" s="128"/>
      <c r="G16" s="308"/>
      <c r="H16" s="305"/>
      <c r="I16" s="547"/>
      <c r="J16" s="131"/>
    </row>
    <row r="17" spans="1:12" s="76" customFormat="1" ht="17.25" customHeight="1">
      <c r="A17" s="467"/>
      <c r="B17" s="464"/>
      <c r="C17" s="465"/>
      <c r="D17" s="371"/>
      <c r="E17" s="372"/>
      <c r="F17" s="372"/>
      <c r="G17" s="373"/>
      <c r="H17" s="466"/>
      <c r="I17" s="543"/>
      <c r="J17" s="131"/>
    </row>
    <row r="18" spans="1:12" s="286" customFormat="1" ht="17.25" customHeight="1" thickBot="1">
      <c r="A18" s="306"/>
      <c r="B18" s="307"/>
      <c r="C18" s="307"/>
      <c r="D18" s="385"/>
      <c r="E18" s="89"/>
      <c r="F18" s="89"/>
      <c r="G18" s="333"/>
      <c r="H18" s="334"/>
      <c r="I18" s="548"/>
      <c r="J18" s="293"/>
      <c r="L18" s="76"/>
    </row>
    <row r="19" spans="1:12" s="76" customFormat="1" ht="12.75"/>
    <row r="20" spans="1:12" s="76" customFormat="1" ht="13.5" thickBot="1"/>
    <row r="21" spans="1:12" s="76" customFormat="1" ht="25.5">
      <c r="A21" s="194" t="s">
        <v>1</v>
      </c>
      <c r="B21" s="541" t="s">
        <v>3</v>
      </c>
      <c r="C21" s="541"/>
      <c r="D21" s="541" t="s">
        <v>0</v>
      </c>
      <c r="E21" s="541"/>
      <c r="F21" s="197" t="s">
        <v>116</v>
      </c>
      <c r="G21" s="542" t="s">
        <v>112</v>
      </c>
      <c r="H21" s="542"/>
      <c r="I21" s="198" t="s">
        <v>87</v>
      </c>
    </row>
    <row r="22" spans="1:12" s="76" customFormat="1" ht="14.25" customHeight="1">
      <c r="A22" s="309" t="s">
        <v>224</v>
      </c>
      <c r="B22" s="310">
        <v>2501</v>
      </c>
      <c r="C22" s="304" t="s">
        <v>47</v>
      </c>
      <c r="D22" s="104" t="s">
        <v>138</v>
      </c>
      <c r="E22" s="79">
        <v>45694</v>
      </c>
      <c r="F22" s="79">
        <v>45701</v>
      </c>
      <c r="G22" s="311" t="s">
        <v>232</v>
      </c>
      <c r="H22" s="79">
        <v>45692</v>
      </c>
      <c r="I22" s="543" t="s">
        <v>132</v>
      </c>
    </row>
    <row r="23" spans="1:12" s="76" customFormat="1" ht="16.5" customHeight="1">
      <c r="A23" s="309" t="s">
        <v>213</v>
      </c>
      <c r="B23" s="310">
        <v>2502</v>
      </c>
      <c r="C23" s="304" t="s">
        <v>47</v>
      </c>
      <c r="D23" s="104" t="s">
        <v>140</v>
      </c>
      <c r="E23" s="79">
        <v>45698</v>
      </c>
      <c r="F23" s="79">
        <v>45703</v>
      </c>
      <c r="G23" s="311" t="s">
        <v>177</v>
      </c>
      <c r="H23" s="79">
        <v>45695</v>
      </c>
      <c r="I23" s="544"/>
    </row>
    <row r="24" spans="1:12" s="76" customFormat="1" ht="16.5" customHeight="1">
      <c r="A24" s="99" t="s">
        <v>235</v>
      </c>
      <c r="B24" s="130">
        <v>1043</v>
      </c>
      <c r="C24" s="77" t="s">
        <v>47</v>
      </c>
      <c r="D24" s="104" t="s">
        <v>161</v>
      </c>
      <c r="E24" s="128">
        <v>45700</v>
      </c>
      <c r="F24" s="79">
        <v>45705</v>
      </c>
      <c r="G24" s="311" t="s">
        <v>305</v>
      </c>
      <c r="H24" s="79">
        <v>45698</v>
      </c>
      <c r="I24" s="544"/>
    </row>
    <row r="25" spans="1:12" s="76" customFormat="1" ht="16.5" customHeight="1">
      <c r="A25" s="99" t="s">
        <v>164</v>
      </c>
      <c r="B25" s="130" t="s">
        <v>306</v>
      </c>
      <c r="C25" s="77" t="s">
        <v>47</v>
      </c>
      <c r="D25" s="104" t="s">
        <v>135</v>
      </c>
      <c r="E25" s="128">
        <v>45703</v>
      </c>
      <c r="F25" s="79">
        <v>45708</v>
      </c>
      <c r="G25" s="311" t="s">
        <v>307</v>
      </c>
      <c r="H25" s="79">
        <v>45701</v>
      </c>
      <c r="I25" s="544"/>
    </row>
    <row r="26" spans="1:12" s="76" customFormat="1" ht="16.5" customHeight="1">
      <c r="A26" s="196" t="s">
        <v>214</v>
      </c>
      <c r="B26" s="232">
        <v>2502</v>
      </c>
      <c r="C26" s="104" t="s">
        <v>47</v>
      </c>
      <c r="D26" s="104" t="s">
        <v>161</v>
      </c>
      <c r="E26" s="79">
        <v>45707</v>
      </c>
      <c r="F26" s="79">
        <v>45712</v>
      </c>
      <c r="G26" s="311" t="s">
        <v>305</v>
      </c>
      <c r="H26" s="79">
        <v>45705</v>
      </c>
      <c r="I26" s="544"/>
    </row>
    <row r="27" spans="1:12" s="76" customFormat="1" ht="16.5" customHeight="1">
      <c r="A27" s="196" t="s">
        <v>308</v>
      </c>
      <c r="B27" s="193">
        <v>2502</v>
      </c>
      <c r="C27" s="104" t="s">
        <v>47</v>
      </c>
      <c r="D27" s="104" t="s">
        <v>147</v>
      </c>
      <c r="E27" s="79">
        <v>45713</v>
      </c>
      <c r="F27" s="79">
        <v>45718</v>
      </c>
      <c r="G27" s="311" t="s">
        <v>177</v>
      </c>
      <c r="H27" s="79">
        <v>45709</v>
      </c>
      <c r="I27" s="544"/>
    </row>
    <row r="28" spans="1:12" s="76" customFormat="1" ht="16.5" customHeight="1">
      <c r="A28" s="129"/>
      <c r="B28" s="81"/>
      <c r="C28" s="77"/>
      <c r="D28" s="104"/>
      <c r="E28" s="79"/>
      <c r="F28" s="79"/>
      <c r="G28" s="311"/>
      <c r="H28" s="79"/>
      <c r="I28" s="544"/>
    </row>
    <row r="29" spans="1:12" s="76" customFormat="1" ht="16.5" customHeight="1">
      <c r="A29" s="129"/>
      <c r="B29" s="81"/>
      <c r="C29" s="77"/>
      <c r="D29" s="104"/>
      <c r="E29" s="79"/>
      <c r="F29" s="79"/>
      <c r="G29" s="311"/>
      <c r="H29" s="79"/>
      <c r="I29" s="544"/>
    </row>
    <row r="30" spans="1:12" s="76" customFormat="1" ht="16.5" customHeight="1">
      <c r="A30" s="99"/>
      <c r="B30" s="81"/>
      <c r="C30" s="77"/>
      <c r="D30" s="104"/>
      <c r="E30" s="79"/>
      <c r="F30" s="79"/>
      <c r="G30" s="311"/>
      <c r="H30" s="79"/>
      <c r="I30" s="544"/>
    </row>
    <row r="31" spans="1:12" s="76" customFormat="1" ht="16.5" customHeight="1">
      <c r="A31" s="367"/>
      <c r="B31" s="368"/>
      <c r="C31" s="371"/>
      <c r="D31" s="397"/>
      <c r="E31" s="369"/>
      <c r="F31" s="369"/>
      <c r="G31" s="370"/>
      <c r="H31" s="369"/>
      <c r="I31" s="544"/>
    </row>
    <row r="32" spans="1:12" s="76" customFormat="1" ht="16.5" customHeight="1" thickBot="1">
      <c r="A32" s="271"/>
      <c r="B32" s="272"/>
      <c r="C32" s="272"/>
      <c r="D32" s="283"/>
      <c r="E32" s="89"/>
      <c r="F32" s="89"/>
      <c r="G32" s="312"/>
      <c r="H32" s="89"/>
      <c r="I32" s="545"/>
    </row>
    <row r="34" spans="1:1">
      <c r="A34" s="132" t="s">
        <v>89</v>
      </c>
    </row>
  </sheetData>
  <mergeCells count="12">
    <mergeCell ref="B21:C21"/>
    <mergeCell ref="D21:E21"/>
    <mergeCell ref="G21:H21"/>
    <mergeCell ref="I22:I32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0" t="s">
        <v>77</v>
      </c>
      <c r="B1" s="520"/>
      <c r="C1" s="520"/>
      <c r="D1" s="520"/>
      <c r="E1" s="520"/>
      <c r="F1" s="520"/>
      <c r="G1" s="520"/>
      <c r="H1" s="520"/>
      <c r="I1" s="520"/>
    </row>
    <row r="2" spans="1:9" ht="18.75">
      <c r="A2" s="521" t="s">
        <v>82</v>
      </c>
      <c r="B2" s="521"/>
      <c r="C2" s="521"/>
      <c r="D2" s="521"/>
      <c r="E2" s="521"/>
      <c r="F2" s="521"/>
      <c r="G2" s="521"/>
      <c r="H2" s="521"/>
      <c r="I2" s="521"/>
    </row>
    <row r="3" spans="1:9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522"/>
    </row>
    <row r="4" spans="1:9" ht="21" thickTop="1">
      <c r="A4" s="524" t="s">
        <v>184</v>
      </c>
      <c r="B4" s="524"/>
      <c r="C4" s="524"/>
      <c r="D4" s="524"/>
      <c r="E4" s="524"/>
      <c r="F4" s="524"/>
      <c r="G4" s="524"/>
      <c r="H4" s="524"/>
      <c r="I4" s="524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3" t="s">
        <v>2</v>
      </c>
      <c r="I6" s="92">
        <f ca="1">TODAY()</f>
        <v>45680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25.5">
      <c r="A8" s="188" t="s">
        <v>1</v>
      </c>
      <c r="B8" s="189" t="s">
        <v>3</v>
      </c>
      <c r="C8" s="531" t="s">
        <v>0</v>
      </c>
      <c r="D8" s="531"/>
      <c r="E8" s="190" t="s">
        <v>173</v>
      </c>
      <c r="F8" s="190" t="s">
        <v>174</v>
      </c>
      <c r="G8" s="532" t="s">
        <v>76</v>
      </c>
      <c r="H8" s="532"/>
      <c r="I8" s="191" t="s">
        <v>86</v>
      </c>
    </row>
    <row r="9" spans="1:9">
      <c r="A9" s="192" t="s">
        <v>175</v>
      </c>
      <c r="B9" s="187" t="s">
        <v>231</v>
      </c>
      <c r="C9" s="111" t="s">
        <v>140</v>
      </c>
      <c r="D9" s="108">
        <v>45698</v>
      </c>
      <c r="E9" s="75">
        <v>45700</v>
      </c>
      <c r="F9" s="75">
        <v>45706</v>
      </c>
      <c r="G9" s="230">
        <v>0.66666666666666663</v>
      </c>
      <c r="H9" s="75">
        <v>45694</v>
      </c>
      <c r="I9" s="536" t="s">
        <v>130</v>
      </c>
    </row>
    <row r="10" spans="1:9">
      <c r="A10" s="110" t="s">
        <v>228</v>
      </c>
      <c r="B10" s="109" t="s">
        <v>300</v>
      </c>
      <c r="C10" s="111" t="s">
        <v>140</v>
      </c>
      <c r="D10" s="62">
        <v>45705</v>
      </c>
      <c r="E10" s="75">
        <v>45707</v>
      </c>
      <c r="F10" s="75">
        <v>45713</v>
      </c>
      <c r="G10" s="230">
        <v>0.66666666666666663</v>
      </c>
      <c r="H10" s="75">
        <v>45701</v>
      </c>
      <c r="I10" s="536"/>
    </row>
    <row r="11" spans="1:9">
      <c r="A11" s="110" t="s">
        <v>238</v>
      </c>
      <c r="B11" s="109" t="s">
        <v>302</v>
      </c>
      <c r="C11" s="111" t="s">
        <v>140</v>
      </c>
      <c r="D11" s="62">
        <v>45712</v>
      </c>
      <c r="E11" s="75">
        <v>45714</v>
      </c>
      <c r="F11" s="75">
        <v>45720</v>
      </c>
      <c r="G11" s="230">
        <v>0.66666666666666663</v>
      </c>
      <c r="H11" s="75">
        <v>45708</v>
      </c>
      <c r="I11" s="536"/>
    </row>
    <row r="12" spans="1:9">
      <c r="A12" s="379" t="s">
        <v>99</v>
      </c>
      <c r="B12" s="380" t="s">
        <v>304</v>
      </c>
      <c r="C12" s="365" t="s">
        <v>140</v>
      </c>
      <c r="D12" s="273">
        <v>45719</v>
      </c>
      <c r="E12" s="381">
        <v>45721</v>
      </c>
      <c r="F12" s="381">
        <v>45727</v>
      </c>
      <c r="G12" s="382">
        <v>0.66666666666666663</v>
      </c>
      <c r="H12" s="381">
        <v>45715</v>
      </c>
      <c r="I12" s="537"/>
    </row>
    <row r="13" spans="1:9">
      <c r="A13" s="379"/>
      <c r="B13" s="380"/>
      <c r="C13" s="365"/>
      <c r="D13" s="273"/>
      <c r="E13" s="381"/>
      <c r="F13" s="381"/>
      <c r="G13" s="382"/>
      <c r="H13" s="381"/>
      <c r="I13" s="537"/>
    </row>
    <row r="14" spans="1:9" ht="17.25" thickBot="1">
      <c r="A14" s="457"/>
      <c r="B14" s="394"/>
      <c r="C14" s="395"/>
      <c r="D14" s="65"/>
      <c r="E14" s="263"/>
      <c r="F14" s="263"/>
      <c r="G14" s="294"/>
      <c r="H14" s="263"/>
      <c r="I14" s="538"/>
    </row>
  </sheetData>
  <mergeCells count="7">
    <mergeCell ref="I9:I14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49"/>
  <sheetViews>
    <sheetView zoomScaleNormal="100" workbookViewId="0">
      <selection activeCell="A37" sqref="A37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52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</row>
    <row r="3" spans="1:52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</row>
    <row r="4" spans="1:52" s="14" customFormat="1" ht="30.75" customHeight="1" thickTop="1">
      <c r="A4" s="549" t="s">
        <v>103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</row>
    <row r="5" spans="1:52" s="16" customFormat="1" ht="21" customHeight="1" thickBot="1">
      <c r="A5" s="122" t="s">
        <v>36</v>
      </c>
      <c r="B5" s="68"/>
      <c r="C5" s="19"/>
      <c r="D5" s="264"/>
      <c r="E5" s="19"/>
      <c r="L5" s="125" t="s">
        <v>2</v>
      </c>
      <c r="M5" s="126">
        <f ca="1">TODAY()</f>
        <v>45680</v>
      </c>
    </row>
    <row r="6" spans="1:52" s="72" customFormat="1" ht="40.5" customHeight="1" thickBot="1">
      <c r="A6" s="479" t="s">
        <v>1</v>
      </c>
      <c r="B6" s="480" t="s">
        <v>3</v>
      </c>
      <c r="C6" s="481"/>
      <c r="D6" s="482" t="s">
        <v>0</v>
      </c>
      <c r="E6" s="483" t="s">
        <v>192</v>
      </c>
      <c r="F6" s="483" t="s">
        <v>193</v>
      </c>
      <c r="G6" s="483" t="s">
        <v>182</v>
      </c>
      <c r="H6" s="483" t="s">
        <v>183</v>
      </c>
      <c r="I6" s="484" t="s">
        <v>143</v>
      </c>
      <c r="J6" s="554" t="s">
        <v>112</v>
      </c>
      <c r="K6" s="555"/>
      <c r="L6" s="556"/>
      <c r="M6" s="387" t="s">
        <v>86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52" s="72" customFormat="1" ht="15.75" customHeight="1">
      <c r="A7" s="443" t="s">
        <v>245</v>
      </c>
      <c r="B7" s="478" t="s">
        <v>348</v>
      </c>
      <c r="C7" s="473" t="str">
        <f>IF(OR(WEEKDAY(D7)={1,2,3,4,5,6}),CHOOSE(WEEKDAY(D7),"SUN","MON","TUE","WED","THU","FRI"),"SAT")</f>
        <v>MON</v>
      </c>
      <c r="D7" s="444">
        <v>45698</v>
      </c>
      <c r="E7" s="444">
        <f>D7+8</f>
        <v>45706</v>
      </c>
      <c r="F7" s="444">
        <f>D7+13</f>
        <v>45711</v>
      </c>
      <c r="G7" s="444"/>
      <c r="H7" s="444"/>
      <c r="I7" s="485"/>
      <c r="J7" s="490">
        <v>0.41666666666666669</v>
      </c>
      <c r="K7" s="445" t="str">
        <f>IF(OR(WEEKDAY(L7)={1,2,3,4,5,6}),CHOOSE(WEEKDAY(L7),"SUN","MON","TUE","WED","THU","FRI"),"SAT")</f>
        <v>SAT</v>
      </c>
      <c r="L7" s="446">
        <f>D7-2</f>
        <v>45696</v>
      </c>
      <c r="M7" s="550" t="s">
        <v>180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52" s="72" customFormat="1" ht="15.75" customHeight="1">
      <c r="A8" s="243" t="s">
        <v>246</v>
      </c>
      <c r="B8" s="474" t="s">
        <v>349</v>
      </c>
      <c r="C8" s="469" t="str">
        <f>IF(OR(WEEKDAY(D8)={1,2,3,4,5,6}),CHOOSE(WEEKDAY(D8),"SUN","MON","TUE","WED","THU","FRI"),"SAT")</f>
        <v>THU</v>
      </c>
      <c r="D8" s="452">
        <v>45701</v>
      </c>
      <c r="E8" s="90">
        <f>D8+8</f>
        <v>45709</v>
      </c>
      <c r="F8" s="90">
        <f>D8+13</f>
        <v>45714</v>
      </c>
      <c r="G8" s="90"/>
      <c r="H8" s="90"/>
      <c r="I8" s="486"/>
      <c r="J8" s="491">
        <v>0.41666666666666669</v>
      </c>
      <c r="K8" s="279" t="str">
        <f>IF(OR(WEEKDAY(L8)={1,2,3,4,5,6}),CHOOSE(WEEKDAY(L8),"SUN","MON","TUE","WED","THU","FRI"),"SAT")</f>
        <v>TUE</v>
      </c>
      <c r="L8" s="244">
        <f t="shared" ref="L8:L24" si="0">D8-2</f>
        <v>45699</v>
      </c>
      <c r="M8" s="551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52" s="72" customFormat="1" ht="15.75" customHeight="1">
      <c r="A9" s="243" t="s">
        <v>197</v>
      </c>
      <c r="B9" s="474" t="s">
        <v>354</v>
      </c>
      <c r="C9" s="469" t="str">
        <f>IF(OR(WEEKDAY(D9)={1,2,3,4,5,6}),CHOOSE(WEEKDAY(D9),"SUN","MON","TUE","WED","THU","FRI"),"SAT")</f>
        <v>WED</v>
      </c>
      <c r="D9" s="90">
        <v>45693</v>
      </c>
      <c r="E9" s="90"/>
      <c r="F9" s="90"/>
      <c r="G9" s="90">
        <f>D9+7</f>
        <v>45700</v>
      </c>
      <c r="H9" s="90">
        <f>D9+8</f>
        <v>45701</v>
      </c>
      <c r="I9" s="486"/>
      <c r="J9" s="491">
        <v>0.41666666666666669</v>
      </c>
      <c r="K9" s="279" t="str">
        <f>IF(OR(WEEKDAY(L9)={1,2,3,4,5,6}),CHOOSE(WEEKDAY(L9),"SUN","MON","TUE","WED","THU","FRI"),"SAT")</f>
        <v>MON</v>
      </c>
      <c r="L9" s="244">
        <f t="shared" si="0"/>
        <v>45691</v>
      </c>
      <c r="M9" s="551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52" s="72" customFormat="1" ht="15.75" customHeight="1">
      <c r="A10" s="243" t="s">
        <v>160</v>
      </c>
      <c r="B10" s="474" t="s">
        <v>355</v>
      </c>
      <c r="C10" s="469" t="str">
        <f>IF(OR(WEEKDAY(D10)={1,2,3,4,5,6}),CHOOSE(WEEKDAY(D10),"SUN","MON","TUE","WED","THU","FRI"),"SAT")</f>
        <v>WED</v>
      </c>
      <c r="D10" s="90">
        <v>45700</v>
      </c>
      <c r="E10" s="90"/>
      <c r="F10" s="90"/>
      <c r="G10" s="90">
        <f>D10+8</f>
        <v>45708</v>
      </c>
      <c r="H10" s="90">
        <f>D10+9</f>
        <v>45709</v>
      </c>
      <c r="I10" s="486"/>
      <c r="J10" s="491">
        <v>0.41666666666666669</v>
      </c>
      <c r="K10" s="279" t="str">
        <f>IF(OR(WEEKDAY(L10)={1,2,3,4,5,6}),CHOOSE(WEEKDAY(L10),"SUN","MON","TUE","WED","THU","FRI"),"SAT")</f>
        <v>MON</v>
      </c>
      <c r="L10" s="244">
        <f t="shared" si="0"/>
        <v>45698</v>
      </c>
      <c r="M10" s="551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52" s="434" customFormat="1" ht="15.75" customHeight="1" thickBot="1">
      <c r="A11" s="450" t="s">
        <v>359</v>
      </c>
      <c r="B11" s="475" t="s">
        <v>360</v>
      </c>
      <c r="C11" s="470" t="str">
        <f>IF(OR(WEEKDAY(D11)={1,2,3,4,5,6}),CHOOSE(WEEKDAY(D11),"SUN","MON","TUE","WED","THU","FRI"),"SAT")</f>
        <v>SUN</v>
      </c>
      <c r="D11" s="451">
        <v>45697</v>
      </c>
      <c r="E11" s="451"/>
      <c r="F11" s="451"/>
      <c r="G11" s="451"/>
      <c r="H11" s="451"/>
      <c r="I11" s="487"/>
      <c r="J11" s="492">
        <v>0.45833333333333298</v>
      </c>
      <c r="K11" s="453" t="str">
        <f>IF(OR(WEEKDAY(L11)={1,2,3,4,5,6}),CHOOSE(WEEKDAY(L11),"SUN","MON","TUE","WED","THU","FRI"),"SAT")</f>
        <v>FRI</v>
      </c>
      <c r="L11" s="449">
        <f t="shared" si="0"/>
        <v>45695</v>
      </c>
      <c r="M11" s="551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</row>
    <row r="12" spans="1:52" s="72" customFormat="1" ht="15.75" customHeight="1">
      <c r="A12" s="164" t="s">
        <v>202</v>
      </c>
      <c r="B12" s="476" t="s">
        <v>249</v>
      </c>
      <c r="C12" s="471" t="str">
        <f>IF(OR(WEEKDAY(D12)={1,2,3,4,5,6}),CHOOSE(WEEKDAY(D12),"SUN","MON","TUE","WED","THU","FRI"),"SAT")</f>
        <v>SAT</v>
      </c>
      <c r="D12" s="165">
        <v>45703</v>
      </c>
      <c r="E12" s="165">
        <f>D12+8</f>
        <v>45711</v>
      </c>
      <c r="F12" s="165">
        <f>D12+13</f>
        <v>45716</v>
      </c>
      <c r="G12" s="165"/>
      <c r="H12" s="165"/>
      <c r="I12" s="488"/>
      <c r="J12" s="493">
        <v>0.5</v>
      </c>
      <c r="K12" s="280" t="str">
        <f>IF(OR(WEEKDAY(L12)={1,2,3,4,5,6}),CHOOSE(WEEKDAY(L12),"SUN","MON","TUE","WED","THU","FRI"),"SAT")</f>
        <v>THU</v>
      </c>
      <c r="L12" s="166">
        <f t="shared" si="0"/>
        <v>45701</v>
      </c>
      <c r="M12" s="551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</row>
    <row r="13" spans="1:52" s="72" customFormat="1" ht="18.75" customHeight="1">
      <c r="A13" s="243" t="s">
        <v>124</v>
      </c>
      <c r="B13" s="474" t="s">
        <v>350</v>
      </c>
      <c r="C13" s="469" t="str">
        <f>IF(OR(WEEKDAY(D13)={1,2,3,4,5,6}),CHOOSE(WEEKDAY(D13),"SUN","MON","TUE","WED","THU","FRI"),"SAT")</f>
        <v>THU</v>
      </c>
      <c r="D13" s="90">
        <v>45708</v>
      </c>
      <c r="E13" s="90">
        <f>D13+7</f>
        <v>45715</v>
      </c>
      <c r="F13" s="90">
        <f>D13+12</f>
        <v>45720</v>
      </c>
      <c r="G13" s="90"/>
      <c r="H13" s="90"/>
      <c r="I13" s="486"/>
      <c r="J13" s="491">
        <v>0.54166666666666696</v>
      </c>
      <c r="K13" s="279" t="str">
        <f>IF(OR(WEEKDAY(L13)={1,2,3,4,5,6}),CHOOSE(WEEKDAY(L13),"SUN","MON","TUE","WED","THU","FRI"),"SAT")</f>
        <v>TUE</v>
      </c>
      <c r="L13" s="244">
        <f t="shared" si="0"/>
        <v>45706</v>
      </c>
      <c r="M13" s="551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</row>
    <row r="14" spans="1:52" s="72" customFormat="1" ht="18.75" customHeight="1">
      <c r="A14" s="243" t="s">
        <v>189</v>
      </c>
      <c r="B14" s="474" t="s">
        <v>356</v>
      </c>
      <c r="C14" s="469" t="str">
        <f>IF(OR(WEEKDAY(D14)={1,2,3,4,5,6}),CHOOSE(WEEKDAY(D14),"SUN","MON","TUE","WED","THU","FRI"),"SAT")</f>
        <v>THU</v>
      </c>
      <c r="D14" s="90">
        <v>45708</v>
      </c>
      <c r="E14" s="90"/>
      <c r="F14" s="90"/>
      <c r="G14" s="90">
        <f>D14+8</f>
        <v>45716</v>
      </c>
      <c r="H14" s="90">
        <f>D14+9</f>
        <v>45717</v>
      </c>
      <c r="I14" s="486"/>
      <c r="J14" s="491">
        <v>0.58333333333333304</v>
      </c>
      <c r="K14" s="279" t="str">
        <f>IF(OR(WEEKDAY(L14)={1,2,3,4,5,6}),CHOOSE(WEEKDAY(L14),"SUN","MON","TUE","WED","THU","FRI"),"SAT")</f>
        <v>TUE</v>
      </c>
      <c r="L14" s="244">
        <f t="shared" si="0"/>
        <v>45706</v>
      </c>
      <c r="M14" s="551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</row>
    <row r="15" spans="1:52" s="72" customFormat="1" ht="18.75" customHeight="1">
      <c r="A15" s="243" t="s">
        <v>197</v>
      </c>
      <c r="B15" s="474" t="s">
        <v>357</v>
      </c>
      <c r="C15" s="469" t="str">
        <f>IF(OR(WEEKDAY(D15)={1,2,3,4,5,6}),CHOOSE(WEEKDAY(D15),"SUN","MON","TUE","WED","THU","FRI"),"SAT")</f>
        <v>WED</v>
      </c>
      <c r="D15" s="90">
        <v>45714</v>
      </c>
      <c r="E15" s="90"/>
      <c r="F15" s="90"/>
      <c r="G15" s="90">
        <f>D15+7</f>
        <v>45721</v>
      </c>
      <c r="H15" s="90">
        <f>D15+8</f>
        <v>45722</v>
      </c>
      <c r="I15" s="486"/>
      <c r="J15" s="491">
        <v>0.625</v>
      </c>
      <c r="K15" s="279" t="str">
        <f>IF(OR(WEEKDAY(L15)={1,2,3,4,5,6}),CHOOSE(WEEKDAY(L15),"SUN","MON","TUE","WED","THU","FRI"),"SAT")</f>
        <v>MON</v>
      </c>
      <c r="L15" s="244">
        <f t="shared" si="0"/>
        <v>45712</v>
      </c>
      <c r="M15" s="551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</row>
    <row r="16" spans="1:52" s="434" customFormat="1" ht="16.5" customHeight="1" thickBot="1">
      <c r="A16" s="447" t="s">
        <v>361</v>
      </c>
      <c r="B16" s="477" t="s">
        <v>362</v>
      </c>
      <c r="C16" s="472" t="str">
        <f>IF(OR(WEEKDAY(D16)={1,2,3,4,5,6}),CHOOSE(WEEKDAY(D16),"SUN","MON","TUE","WED","THU","FRI"),"SAT")</f>
        <v>SUN</v>
      </c>
      <c r="D16" s="448">
        <v>45704</v>
      </c>
      <c r="E16" s="448"/>
      <c r="F16" s="448"/>
      <c r="G16" s="448"/>
      <c r="H16" s="448"/>
      <c r="I16" s="489">
        <f>D16+7</f>
        <v>45711</v>
      </c>
      <c r="J16" s="492">
        <v>0.66666666666666696</v>
      </c>
      <c r="K16" s="453" t="str">
        <f>IF(OR(WEEKDAY(L16)={1,2,3,4,5,6}),CHOOSE(WEEKDAY(L16),"SUN","MON","TUE","WED","THU","FRI"),"SAT")</f>
        <v>FRI</v>
      </c>
      <c r="L16" s="449">
        <f t="shared" si="0"/>
        <v>45702</v>
      </c>
      <c r="M16" s="551"/>
      <c r="N16" s="433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</row>
    <row r="17" spans="1:52" s="72" customFormat="1" ht="16.5" customHeight="1">
      <c r="A17" s="164" t="s">
        <v>190</v>
      </c>
      <c r="B17" s="476" t="s">
        <v>351</v>
      </c>
      <c r="C17" s="471" t="str">
        <f>IF(OR(WEEKDAY(D17)={1,2,3,4,5,6}),CHOOSE(WEEKDAY(D17),"SUN","MON","TUE","WED","THU","FRI"),"SAT")</f>
        <v>SAT</v>
      </c>
      <c r="D17" s="165">
        <v>45710</v>
      </c>
      <c r="E17" s="165">
        <f>D17+8</f>
        <v>45718</v>
      </c>
      <c r="F17" s="165">
        <f>D17+13</f>
        <v>45723</v>
      </c>
      <c r="G17" s="165"/>
      <c r="H17" s="165"/>
      <c r="I17" s="488"/>
      <c r="J17" s="493">
        <v>0.70833333333333304</v>
      </c>
      <c r="K17" s="280" t="str">
        <f>IF(OR(WEEKDAY(L17)={1,2,3,4,5,6}),CHOOSE(WEEKDAY(L17),"SUN","MON","TUE","WED","THU","FRI"),"SAT")</f>
        <v>THU</v>
      </c>
      <c r="L17" s="166">
        <f t="shared" si="0"/>
        <v>45708</v>
      </c>
      <c r="M17" s="551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</row>
    <row r="18" spans="1:52" s="72" customFormat="1" ht="16.5" customHeight="1">
      <c r="A18" s="243" t="s">
        <v>352</v>
      </c>
      <c r="B18" s="474" t="s">
        <v>353</v>
      </c>
      <c r="C18" s="469" t="str">
        <f>IF(OR(WEEKDAY(D18)={1,2,3,4,5,6}),CHOOSE(WEEKDAY(D18),"SUN","MON","TUE","WED","THU","FRI"),"SAT")</f>
        <v>THU</v>
      </c>
      <c r="D18" s="90">
        <v>45715</v>
      </c>
      <c r="E18" s="90">
        <f>D18+8</f>
        <v>45723</v>
      </c>
      <c r="F18" s="90">
        <f>D18+13</f>
        <v>45728</v>
      </c>
      <c r="G18" s="90"/>
      <c r="H18" s="90"/>
      <c r="I18" s="486"/>
      <c r="J18" s="491">
        <v>0.75</v>
      </c>
      <c r="K18" s="279" t="str">
        <f>IF(OR(WEEKDAY(L18)={1,2,3,4,5,6}),CHOOSE(WEEKDAY(L18),"SUN","MON","TUE","WED","THU","FRI"),"SAT")</f>
        <v>TUE</v>
      </c>
      <c r="L18" s="244">
        <f t="shared" si="0"/>
        <v>45713</v>
      </c>
      <c r="M18" s="551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</row>
    <row r="19" spans="1:52" s="72" customFormat="1" ht="16.5" customHeight="1">
      <c r="A19" s="243" t="s">
        <v>160</v>
      </c>
      <c r="B19" s="474" t="s">
        <v>247</v>
      </c>
      <c r="C19" s="469" t="str">
        <f>IF(OR(WEEKDAY(D19)={1,2,3,4,5,6}),CHOOSE(WEEKDAY(D19),"SUN","MON","TUE","WED","THU","FRI"),"SAT")</f>
        <v>WED</v>
      </c>
      <c r="D19" s="90">
        <v>45721</v>
      </c>
      <c r="E19" s="90"/>
      <c r="F19" s="90"/>
      <c r="G19" s="90">
        <f>D19+8</f>
        <v>45729</v>
      </c>
      <c r="H19" s="90">
        <f>G19+1</f>
        <v>45730</v>
      </c>
      <c r="I19" s="486"/>
      <c r="J19" s="491">
        <v>0.79166666666666696</v>
      </c>
      <c r="K19" s="279" t="str">
        <f>IF(OR(WEEKDAY(L19)={1,2,3,4,5,6}),CHOOSE(WEEKDAY(L19),"SUN","MON","TUE","WED","THU","FRI"),"SAT")</f>
        <v>MON</v>
      </c>
      <c r="L19" s="244">
        <f t="shared" si="0"/>
        <v>45719</v>
      </c>
      <c r="M19" s="551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</row>
    <row r="20" spans="1:52" s="434" customFormat="1" ht="16.5" customHeight="1" thickBot="1">
      <c r="A20" s="447" t="s">
        <v>363</v>
      </c>
      <c r="B20" s="477" t="s">
        <v>364</v>
      </c>
      <c r="C20" s="472" t="str">
        <f>IF(OR(WEEKDAY(D20)={1,2,3,4,5,6}),CHOOSE(WEEKDAY(D20),"SUN","MON","TUE","WED","THU","FRI"),"SAT")</f>
        <v>SUN</v>
      </c>
      <c r="D20" s="448">
        <v>45711</v>
      </c>
      <c r="E20" s="448"/>
      <c r="F20" s="448"/>
      <c r="G20" s="448"/>
      <c r="H20" s="448"/>
      <c r="I20" s="489">
        <f>D20+7</f>
        <v>45718</v>
      </c>
      <c r="J20" s="492">
        <v>0.83333333333333304</v>
      </c>
      <c r="K20" s="453" t="str">
        <f>IF(OR(WEEKDAY(L20)={1,2,3,4,5,6}),CHOOSE(WEEKDAY(L20),"SUN","MON","TUE","WED","THU","FRI"),"SAT")</f>
        <v>FRI</v>
      </c>
      <c r="L20" s="449">
        <f t="shared" si="0"/>
        <v>45709</v>
      </c>
      <c r="M20" s="551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</row>
    <row r="21" spans="1:52" s="72" customFormat="1" ht="16.5" customHeight="1">
      <c r="A21" s="443" t="s">
        <v>99</v>
      </c>
      <c r="B21" s="478" t="s">
        <v>248</v>
      </c>
      <c r="C21" s="473" t="str">
        <f>IF(OR(WEEKDAY(D21)={1,2,3,4,5,6}),CHOOSE(WEEKDAY(D21),"SUN","MON","TUE","WED","THU","FRI"),"SAT")</f>
        <v>SAT</v>
      </c>
      <c r="D21" s="444">
        <v>45717</v>
      </c>
      <c r="E21" s="444">
        <f>D21+8</f>
        <v>45725</v>
      </c>
      <c r="F21" s="444">
        <f>D21+13</f>
        <v>45730</v>
      </c>
      <c r="G21" s="444"/>
      <c r="H21" s="444"/>
      <c r="I21" s="485"/>
      <c r="J21" s="490">
        <v>0.875</v>
      </c>
      <c r="K21" s="445" t="str">
        <f>IF(OR(WEEKDAY(L21)={1,2,3,4,5,6}),CHOOSE(WEEKDAY(L21),"SUN","MON","TUE","WED","THU","FRI"),"SAT")</f>
        <v>THU</v>
      </c>
      <c r="L21" s="446">
        <f t="shared" si="0"/>
        <v>45715</v>
      </c>
      <c r="M21" s="551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</row>
    <row r="22" spans="1:52" s="72" customFormat="1" ht="16.5" customHeight="1">
      <c r="A22" s="243" t="s">
        <v>99</v>
      </c>
      <c r="B22" s="474"/>
      <c r="C22" s="469" t="str">
        <f>IF(OR(WEEKDAY(D22)={1,2,3,4,5,6}),CHOOSE(WEEKDAY(D22),"SUN","MON","TUE","WED","THU","FRI"),"SAT")</f>
        <v>THU</v>
      </c>
      <c r="D22" s="90">
        <v>45722</v>
      </c>
      <c r="E22" s="90">
        <f>D22+8</f>
        <v>45730</v>
      </c>
      <c r="F22" s="90">
        <f>D22+13</f>
        <v>45735</v>
      </c>
      <c r="G22" s="90"/>
      <c r="H22" s="90"/>
      <c r="I22" s="486"/>
      <c r="J22" s="491">
        <v>0.91666666666666696</v>
      </c>
      <c r="K22" s="279" t="str">
        <f>IF(OR(WEEKDAY(L22)={1,2,3,4,5,6}),CHOOSE(WEEKDAY(L22),"SUN","MON","TUE","WED","THU","FRI"),"SAT")</f>
        <v>TUE</v>
      </c>
      <c r="L22" s="244">
        <f t="shared" si="0"/>
        <v>45720</v>
      </c>
      <c r="M22" s="55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</row>
    <row r="23" spans="1:52" s="72" customFormat="1" ht="16.5" customHeight="1">
      <c r="A23" s="243" t="s">
        <v>189</v>
      </c>
      <c r="B23" s="474" t="s">
        <v>358</v>
      </c>
      <c r="C23" s="469" t="str">
        <f>IF(OR(WEEKDAY(D23)={1,2,3,4,5,6}),CHOOSE(WEEKDAY(D23),"SUN","MON","TUE","WED","THU","FRI"),"SAT")</f>
        <v>WED</v>
      </c>
      <c r="D23" s="90">
        <v>45742</v>
      </c>
      <c r="E23" s="90"/>
      <c r="F23" s="90"/>
      <c r="G23" s="90">
        <f>D23+9</f>
        <v>45751</v>
      </c>
      <c r="H23" s="90">
        <f>G23+1</f>
        <v>45752</v>
      </c>
      <c r="I23" s="486"/>
      <c r="J23" s="491">
        <v>0.95833333333333304</v>
      </c>
      <c r="K23" s="279" t="str">
        <f>IF(OR(WEEKDAY(L23)={1,2,3,4,5,6}),CHOOSE(WEEKDAY(L23),"SUN","MON","TUE","WED","THU","FRI"),"SAT")</f>
        <v>MON</v>
      </c>
      <c r="L23" s="244">
        <f t="shared" si="0"/>
        <v>45740</v>
      </c>
      <c r="M23" s="551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</row>
    <row r="24" spans="1:52" s="434" customFormat="1" ht="16.5" customHeight="1" thickBot="1">
      <c r="A24" s="447" t="s">
        <v>99</v>
      </c>
      <c r="B24" s="477"/>
      <c r="C24" s="472" t="str">
        <f>IF(OR(WEEKDAY(D24)={1,2,3,4,5,6}),CHOOSE(WEEKDAY(D24),"SUN","MON","TUE","WED","THU","FRI"),"SAT")</f>
        <v>SUN</v>
      </c>
      <c r="D24" s="448">
        <v>45718</v>
      </c>
      <c r="E24" s="448"/>
      <c r="F24" s="448"/>
      <c r="G24" s="448"/>
      <c r="H24" s="448"/>
      <c r="I24" s="489">
        <f>D20+7</f>
        <v>45718</v>
      </c>
      <c r="J24" s="492">
        <v>1</v>
      </c>
      <c r="K24" s="453" t="str">
        <f>IF(OR(WEEKDAY(L24)={1,2,3,4,5,6}),CHOOSE(WEEKDAY(L24),"SUN","MON","TUE","WED","THU","FRI"),"SAT")</f>
        <v>FRI</v>
      </c>
      <c r="L24" s="449">
        <f t="shared" si="0"/>
        <v>45716</v>
      </c>
      <c r="M24" s="552"/>
      <c r="N24" s="433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</row>
    <row r="25" spans="1:52" s="21" customFormat="1" ht="17.25" customHeight="1">
      <c r="A25" s="245"/>
      <c r="B25" s="245"/>
      <c r="C25" s="246"/>
      <c r="D25" s="247"/>
      <c r="E25" s="247"/>
      <c r="F25" s="247"/>
      <c r="G25" s="247"/>
      <c r="H25" s="247"/>
      <c r="I25" s="247"/>
      <c r="J25" s="248"/>
      <c r="K25" s="248"/>
      <c r="L25" s="247"/>
      <c r="M25" s="120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</row>
    <row r="26" spans="1:52" s="21" customFormat="1" ht="17.25" customHeight="1" thickBot="1">
      <c r="A26" s="553" t="s">
        <v>92</v>
      </c>
      <c r="B26" s="553"/>
      <c r="C26" s="553"/>
      <c r="D26" s="553"/>
      <c r="E26" s="553"/>
      <c r="F26" s="553"/>
      <c r="G26" s="553"/>
      <c r="H26" s="553"/>
      <c r="I26" s="17"/>
      <c r="J26" s="17"/>
      <c r="K26" s="17"/>
      <c r="L26" s="17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</row>
    <row r="27" spans="1:52" s="21" customFormat="1" ht="17.25" customHeight="1">
      <c r="A27" s="557" t="s">
        <v>60</v>
      </c>
      <c r="B27" s="559" t="s">
        <v>49</v>
      </c>
      <c r="C27" s="236" t="s">
        <v>61</v>
      </c>
      <c r="D27" s="236" t="s">
        <v>61</v>
      </c>
      <c r="E27" s="237" t="s">
        <v>62</v>
      </c>
      <c r="F27" s="237" t="s">
        <v>63</v>
      </c>
      <c r="G27" s="561" t="s">
        <v>64</v>
      </c>
      <c r="H27" s="562"/>
      <c r="I27" s="17"/>
      <c r="J27" s="17"/>
      <c r="K27" s="17"/>
      <c r="L27" s="17"/>
      <c r="M27" s="12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21" customFormat="1" ht="17.25" customHeight="1">
      <c r="A28" s="558"/>
      <c r="B28" s="560"/>
      <c r="C28" s="238" t="s">
        <v>65</v>
      </c>
      <c r="D28" s="238" t="s">
        <v>66</v>
      </c>
      <c r="E28" s="239" t="s">
        <v>67</v>
      </c>
      <c r="F28" s="239" t="s">
        <v>93</v>
      </c>
      <c r="G28" s="563"/>
      <c r="H28" s="564"/>
      <c r="I28" s="17"/>
      <c r="J28" s="17"/>
      <c r="K28" s="17"/>
      <c r="L28" s="17"/>
      <c r="M28" s="12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2" s="21" customFormat="1" ht="17.25" customHeight="1">
      <c r="A29" s="233" t="s">
        <v>210</v>
      </c>
      <c r="B29" s="234" t="s">
        <v>365</v>
      </c>
      <c r="C29" s="281">
        <v>0.41666666666666669</v>
      </c>
      <c r="D29" s="242">
        <v>45698</v>
      </c>
      <c r="E29" s="235">
        <v>45700</v>
      </c>
      <c r="F29" s="235">
        <v>45707</v>
      </c>
      <c r="G29" s="240" t="s">
        <v>94</v>
      </c>
      <c r="H29" s="241"/>
      <c r="I29" s="17"/>
      <c r="J29" s="17"/>
      <c r="K29" s="17"/>
      <c r="L29" s="17"/>
      <c r="M29" s="348"/>
      <c r="N29" s="120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s="21" customFormat="1" ht="17.25" customHeight="1">
      <c r="A30" s="233" t="s">
        <v>179</v>
      </c>
      <c r="B30" s="234" t="s">
        <v>338</v>
      </c>
      <c r="C30" s="281">
        <v>0.41666666666666669</v>
      </c>
      <c r="D30" s="242">
        <v>45700</v>
      </c>
      <c r="E30" s="235">
        <v>45703</v>
      </c>
      <c r="F30" s="235">
        <v>45710</v>
      </c>
      <c r="G30" s="240" t="s">
        <v>94</v>
      </c>
      <c r="H30" s="241"/>
      <c r="I30" s="17"/>
      <c r="J30" s="17"/>
      <c r="K30" s="17"/>
      <c r="L30" s="17"/>
      <c r="M30" s="348"/>
      <c r="N30" s="120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s="21" customFormat="1" ht="17.25" customHeight="1">
      <c r="A31" s="233" t="s">
        <v>162</v>
      </c>
      <c r="B31" s="234" t="s">
        <v>250</v>
      </c>
      <c r="C31" s="281">
        <v>0.41666666666666669</v>
      </c>
      <c r="D31" s="242">
        <v>45707</v>
      </c>
      <c r="E31" s="235">
        <v>45710</v>
      </c>
      <c r="F31" s="235">
        <v>45717</v>
      </c>
      <c r="G31" s="240" t="s">
        <v>94</v>
      </c>
      <c r="H31" s="241"/>
      <c r="I31" s="17"/>
      <c r="J31" s="17"/>
      <c r="K31" s="17"/>
      <c r="L31" s="17"/>
      <c r="M31" s="249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ht="18.75">
      <c r="A32" s="233"/>
      <c r="B32" s="234"/>
      <c r="C32" s="281"/>
      <c r="D32" s="242"/>
      <c r="E32" s="235"/>
      <c r="F32" s="235"/>
      <c r="G32" s="240" t="s">
        <v>94</v>
      </c>
      <c r="H32" s="241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1:12">
      <c r="A33" s="233"/>
      <c r="B33" s="234"/>
      <c r="C33" s="281"/>
      <c r="D33" s="242"/>
      <c r="E33" s="235"/>
      <c r="F33" s="235"/>
      <c r="G33" s="240" t="s">
        <v>94</v>
      </c>
      <c r="H33" s="241"/>
    </row>
    <row r="34" spans="1:12" ht="17.25" thickBot="1">
      <c r="A34" s="250"/>
      <c r="B34" s="251"/>
      <c r="C34" s="282"/>
      <c r="D34" s="255"/>
      <c r="E34" s="252"/>
      <c r="F34" s="252"/>
      <c r="G34" s="253" t="s">
        <v>94</v>
      </c>
      <c r="H34" s="254"/>
    </row>
    <row r="36" spans="1:12">
      <c r="I36" s="16"/>
      <c r="J36" s="16"/>
      <c r="K36" s="16"/>
      <c r="L36" s="16"/>
    </row>
    <row r="37" spans="1:12">
      <c r="A37" s="132" t="s">
        <v>89</v>
      </c>
    </row>
    <row r="41" spans="1:12" s="16" customFormat="1">
      <c r="A41" s="17"/>
      <c r="B41" s="69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8" spans="1:12" hidden="1"/>
    <row r="49" hidden="1"/>
  </sheetData>
  <sheetProtection selectLockedCells="1" selectUnlockedCells="1"/>
  <autoFilter ref="A6:L24" xr:uid="{34DDD039-75DC-46C3-AF16-9CBB4B7E3F3F}">
    <filterColumn colId="9" showButton="0"/>
    <filterColumn colId="10" showButton="0"/>
    <sortState ref="A7:L24">
      <sortCondition ref="D6:D24"/>
    </sortState>
  </autoFilter>
  <mergeCells count="10">
    <mergeCell ref="A26:H26"/>
    <mergeCell ref="J6:L6"/>
    <mergeCell ref="A27:A28"/>
    <mergeCell ref="B27:B28"/>
    <mergeCell ref="G27:H28"/>
    <mergeCell ref="A1:M1"/>
    <mergeCell ref="A2:M2"/>
    <mergeCell ref="A3:M3"/>
    <mergeCell ref="A4:M4"/>
    <mergeCell ref="M7:M24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4" sqref="A14"/>
    </sheetView>
  </sheetViews>
  <sheetFormatPr defaultRowHeight="16.5"/>
  <cols>
    <col min="1" max="1" width="16.75" style="170" customWidth="1"/>
    <col min="2" max="2" width="5.125" style="170" customWidth="1"/>
    <col min="3" max="3" width="3.625" style="170" customWidth="1"/>
    <col min="4" max="4" width="5.875" style="170" customWidth="1"/>
    <col min="5" max="5" width="9.875" style="170" customWidth="1"/>
    <col min="6" max="6" width="9.375" style="170" customWidth="1"/>
    <col min="7" max="7" width="19.625" style="170" customWidth="1"/>
    <col min="8" max="12" width="7.5" style="170" customWidth="1"/>
    <col min="13" max="13" width="10.75" style="170" customWidth="1"/>
    <col min="14" max="14" width="8" style="170" customWidth="1"/>
    <col min="15" max="15" width="16.375" style="170" customWidth="1"/>
    <col min="16" max="16" width="14.5" style="170" customWidth="1"/>
    <col min="17" max="17" width="13" style="170" customWidth="1"/>
    <col min="18" max="16384" width="9" style="170"/>
  </cols>
  <sheetData>
    <row r="1" spans="1:24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60"/>
      <c r="Q1" s="60"/>
      <c r="R1" s="60"/>
      <c r="S1" s="76"/>
      <c r="T1" s="76"/>
      <c r="U1" s="76"/>
      <c r="V1" s="76"/>
      <c r="W1" s="76"/>
      <c r="X1" s="76"/>
    </row>
    <row r="2" spans="1:24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60"/>
      <c r="Q2" s="60"/>
      <c r="R2" s="60"/>
      <c r="S2" s="76"/>
      <c r="T2" s="76"/>
      <c r="U2" s="76"/>
      <c r="V2" s="76"/>
      <c r="W2" s="76"/>
      <c r="X2" s="76"/>
    </row>
    <row r="3" spans="1:24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60"/>
      <c r="Q3" s="60"/>
      <c r="R3" s="60"/>
      <c r="S3" s="76"/>
      <c r="T3" s="76"/>
      <c r="U3" s="76"/>
      <c r="V3" s="76"/>
      <c r="W3" s="76"/>
      <c r="X3" s="76"/>
    </row>
    <row r="4" spans="1:24" s="121" customFormat="1" ht="21" customHeight="1" thickTop="1">
      <c r="A4" s="566" t="s">
        <v>104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60"/>
      <c r="Q4" s="60"/>
      <c r="R4" s="60"/>
      <c r="S4" s="76"/>
      <c r="T4" s="76"/>
      <c r="U4" s="76"/>
      <c r="V4" s="76"/>
      <c r="W4" s="76"/>
      <c r="X4" s="76"/>
    </row>
    <row r="5" spans="1:24" s="167" customFormat="1" ht="36" customHeight="1" thickBot="1">
      <c r="A5" s="122" t="s">
        <v>36</v>
      </c>
      <c r="H5" s="168"/>
      <c r="N5" s="125" t="s">
        <v>91</v>
      </c>
      <c r="O5" s="138">
        <f ca="1">TODAY()</f>
        <v>45680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05" t="s">
        <v>1</v>
      </c>
      <c r="B6" s="565" t="s">
        <v>49</v>
      </c>
      <c r="C6" s="565"/>
      <c r="D6" s="567" t="s">
        <v>62</v>
      </c>
      <c r="E6" s="568"/>
      <c r="F6" s="432" t="s">
        <v>48</v>
      </c>
      <c r="G6" s="432" t="s">
        <v>33</v>
      </c>
      <c r="H6" s="432" t="s">
        <v>125</v>
      </c>
      <c r="I6" s="432" t="s">
        <v>51</v>
      </c>
      <c r="J6" s="432" t="s">
        <v>170</v>
      </c>
      <c r="K6" s="432" t="s">
        <v>171</v>
      </c>
      <c r="L6" s="432" t="s">
        <v>172</v>
      </c>
      <c r="M6" s="569" t="s">
        <v>41</v>
      </c>
      <c r="N6" s="569"/>
      <c r="O6" s="406" t="s">
        <v>86</v>
      </c>
      <c r="P6" s="60"/>
      <c r="Q6" s="60"/>
      <c r="R6" s="60"/>
    </row>
    <row r="7" spans="1:24" s="76" customFormat="1" ht="18.75" customHeight="1">
      <c r="A7" s="407" t="s">
        <v>257</v>
      </c>
      <c r="B7" s="399" t="s">
        <v>258</v>
      </c>
      <c r="C7" s="399" t="s">
        <v>44</v>
      </c>
      <c r="D7" s="399" t="s">
        <v>144</v>
      </c>
      <c r="E7" s="269">
        <v>45697</v>
      </c>
      <c r="F7" s="269">
        <v>45700</v>
      </c>
      <c r="G7" s="400" t="s">
        <v>261</v>
      </c>
      <c r="H7" s="269">
        <v>45717</v>
      </c>
      <c r="I7" s="269">
        <v>45718</v>
      </c>
      <c r="J7" s="269">
        <v>45722</v>
      </c>
      <c r="K7" s="269">
        <v>45735</v>
      </c>
      <c r="L7" s="269">
        <v>45722</v>
      </c>
      <c r="M7" s="401" t="s">
        <v>262</v>
      </c>
      <c r="N7" s="402">
        <v>45695</v>
      </c>
      <c r="O7" s="534" t="s">
        <v>122</v>
      </c>
      <c r="P7" s="60"/>
      <c r="Q7" s="60"/>
      <c r="R7" s="60"/>
    </row>
    <row r="8" spans="1:24" s="76" customFormat="1" ht="19.5" customHeight="1">
      <c r="A8" s="408" t="s">
        <v>165</v>
      </c>
      <c r="B8" s="403" t="s">
        <v>259</v>
      </c>
      <c r="C8" s="399" t="s">
        <v>44</v>
      </c>
      <c r="D8" s="399" t="s">
        <v>144</v>
      </c>
      <c r="E8" s="97">
        <v>45704</v>
      </c>
      <c r="F8" s="269">
        <v>45707</v>
      </c>
      <c r="G8" s="404" t="s">
        <v>263</v>
      </c>
      <c r="H8" s="97">
        <v>45724</v>
      </c>
      <c r="I8" s="97">
        <v>45725</v>
      </c>
      <c r="J8" s="97">
        <v>45729</v>
      </c>
      <c r="K8" s="97">
        <v>45742</v>
      </c>
      <c r="L8" s="97">
        <v>45729</v>
      </c>
      <c r="M8" s="401" t="s">
        <v>262</v>
      </c>
      <c r="N8" s="402">
        <v>45702</v>
      </c>
      <c r="O8" s="534"/>
      <c r="P8" s="60"/>
      <c r="Q8" s="60"/>
      <c r="R8" s="60"/>
    </row>
    <row r="9" spans="1:24" s="76" customFormat="1" ht="19.5" customHeight="1">
      <c r="A9" s="408" t="s">
        <v>257</v>
      </c>
      <c r="B9" s="403" t="s">
        <v>260</v>
      </c>
      <c r="C9" s="399" t="s">
        <v>44</v>
      </c>
      <c r="D9" s="399" t="s">
        <v>144</v>
      </c>
      <c r="E9" s="97">
        <v>45711</v>
      </c>
      <c r="F9" s="269">
        <v>45714</v>
      </c>
      <c r="G9" s="404" t="s">
        <v>264</v>
      </c>
      <c r="H9" s="97">
        <v>45731</v>
      </c>
      <c r="I9" s="97">
        <v>45732</v>
      </c>
      <c r="J9" s="97">
        <v>45736</v>
      </c>
      <c r="K9" s="97">
        <v>45749</v>
      </c>
      <c r="L9" s="97">
        <v>45736</v>
      </c>
      <c r="M9" s="401" t="s">
        <v>262</v>
      </c>
      <c r="N9" s="402">
        <v>45709</v>
      </c>
      <c r="O9" s="534"/>
      <c r="P9" s="60"/>
      <c r="Q9" s="60"/>
      <c r="R9" s="60"/>
    </row>
    <row r="10" spans="1:24" s="76" customFormat="1" ht="19.5" customHeight="1">
      <c r="A10" s="408"/>
      <c r="B10" s="403"/>
      <c r="C10" s="399"/>
      <c r="D10" s="399"/>
      <c r="E10" s="97"/>
      <c r="F10" s="269"/>
      <c r="G10" s="404"/>
      <c r="H10" s="97"/>
      <c r="I10" s="97"/>
      <c r="J10" s="97"/>
      <c r="K10" s="97"/>
      <c r="L10" s="97"/>
      <c r="M10" s="401"/>
      <c r="N10" s="402"/>
      <c r="O10" s="534"/>
      <c r="P10" s="60"/>
      <c r="Q10" s="60"/>
      <c r="R10" s="60"/>
    </row>
    <row r="11" spans="1:24" s="76" customFormat="1" ht="19.5" customHeight="1" thickBot="1">
      <c r="A11" s="409"/>
      <c r="B11" s="410"/>
      <c r="C11" s="411"/>
      <c r="D11" s="411"/>
      <c r="E11" s="152"/>
      <c r="F11" s="412"/>
      <c r="G11" s="413"/>
      <c r="H11" s="152"/>
      <c r="I11" s="152"/>
      <c r="J11" s="152"/>
      <c r="K11" s="152"/>
      <c r="L11" s="152"/>
      <c r="M11" s="414"/>
      <c r="N11" s="415"/>
      <c r="O11" s="535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9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4" sqref="A14"/>
    </sheetView>
  </sheetViews>
  <sheetFormatPr defaultRowHeight="16.5"/>
  <cols>
    <col min="1" max="1" width="14.875" style="123" customWidth="1"/>
    <col min="2" max="4" width="4.5" style="123" customWidth="1"/>
    <col min="5" max="8" width="8.625" style="123" customWidth="1"/>
    <col min="9" max="9" width="16.5" style="141" customWidth="1"/>
    <col min="10" max="16384" width="9" style="123"/>
  </cols>
  <sheetData>
    <row r="1" spans="1:33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</row>
    <row r="2" spans="1:33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</row>
    <row r="3" spans="1:33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3" s="121" customFormat="1" ht="21" customHeight="1" thickTop="1">
      <c r="A4" s="566" t="s">
        <v>105</v>
      </c>
      <c r="B4" s="566"/>
      <c r="C4" s="566"/>
      <c r="D4" s="566"/>
      <c r="E4" s="566"/>
      <c r="F4" s="566"/>
      <c r="G4" s="566"/>
      <c r="H4" s="566"/>
      <c r="I4" s="566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5" customHeight="1">
      <c r="B5" s="140"/>
      <c r="C5" s="140"/>
      <c r="D5" s="140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21.75" customHeight="1" thickBot="1">
      <c r="A6" s="122" t="s">
        <v>36</v>
      </c>
      <c r="H6" s="125" t="s">
        <v>91</v>
      </c>
      <c r="I6" s="138">
        <f ca="1">TODAY()</f>
        <v>45680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29.25" customHeight="1">
      <c r="A7" s="199" t="s">
        <v>1</v>
      </c>
      <c r="B7" s="533" t="s">
        <v>49</v>
      </c>
      <c r="C7" s="533"/>
      <c r="D7" s="533" t="s">
        <v>0</v>
      </c>
      <c r="E7" s="533"/>
      <c r="F7" s="388" t="s">
        <v>48</v>
      </c>
      <c r="G7" s="533" t="s">
        <v>112</v>
      </c>
      <c r="H7" s="533"/>
      <c r="I7" s="200" t="s">
        <v>86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3" ht="25.5" customHeight="1">
      <c r="A8" s="142" t="s">
        <v>201</v>
      </c>
      <c r="B8" s="227" t="s">
        <v>239</v>
      </c>
      <c r="C8" s="145" t="s">
        <v>44</v>
      </c>
      <c r="D8" s="143" t="s">
        <v>140</v>
      </c>
      <c r="E8" s="144">
        <v>45684</v>
      </c>
      <c r="F8" s="144">
        <v>45686</v>
      </c>
      <c r="G8" s="318" t="s">
        <v>208</v>
      </c>
      <c r="H8" s="220">
        <v>45680</v>
      </c>
      <c r="I8" s="570" t="s">
        <v>136</v>
      </c>
      <c r="J8" s="120"/>
      <c r="K8" s="120"/>
      <c r="L8" s="120"/>
      <c r="M8" s="120"/>
      <c r="N8" s="120"/>
      <c r="O8" s="120"/>
      <c r="P8" s="120"/>
      <c r="Q8" s="120"/>
      <c r="R8" s="120"/>
      <c r="S8" s="120"/>
    </row>
    <row r="9" spans="1:33" ht="25.5" customHeight="1">
      <c r="A9" s="142" t="s">
        <v>240</v>
      </c>
      <c r="B9" s="227"/>
      <c r="C9" s="145" t="s">
        <v>44</v>
      </c>
      <c r="D9" s="143" t="s">
        <v>140</v>
      </c>
      <c r="E9" s="144">
        <v>45691</v>
      </c>
      <c r="F9" s="144">
        <v>45693</v>
      </c>
      <c r="G9" s="318"/>
      <c r="H9" s="220"/>
      <c r="I9" s="57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33" ht="25.5" customHeight="1">
      <c r="A10" s="142" t="s">
        <v>201</v>
      </c>
      <c r="B10" s="227" t="s">
        <v>241</v>
      </c>
      <c r="C10" s="145" t="s">
        <v>44</v>
      </c>
      <c r="D10" s="143" t="s">
        <v>140</v>
      </c>
      <c r="E10" s="144">
        <v>45698</v>
      </c>
      <c r="F10" s="144">
        <v>45700</v>
      </c>
      <c r="G10" s="318" t="s">
        <v>59</v>
      </c>
      <c r="H10" s="220">
        <v>45695</v>
      </c>
      <c r="I10" s="57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33" ht="25.5" customHeight="1">
      <c r="A11" s="142" t="s">
        <v>200</v>
      </c>
      <c r="B11" s="227" t="s">
        <v>332</v>
      </c>
      <c r="C11" s="145" t="s">
        <v>44</v>
      </c>
      <c r="D11" s="143" t="s">
        <v>140</v>
      </c>
      <c r="E11" s="144">
        <v>45705</v>
      </c>
      <c r="F11" s="144">
        <v>45707</v>
      </c>
      <c r="G11" s="318" t="s">
        <v>59</v>
      </c>
      <c r="H11" s="220">
        <v>45702</v>
      </c>
      <c r="I11" s="57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33" ht="25.5" customHeight="1">
      <c r="A12" s="142" t="s">
        <v>201</v>
      </c>
      <c r="B12" s="227" t="s">
        <v>333</v>
      </c>
      <c r="C12" s="145" t="s">
        <v>44</v>
      </c>
      <c r="D12" s="143" t="s">
        <v>140</v>
      </c>
      <c r="E12" s="144">
        <v>45712</v>
      </c>
      <c r="F12" s="144">
        <v>45714</v>
      </c>
      <c r="G12" s="318" t="s">
        <v>59</v>
      </c>
      <c r="H12" s="220">
        <v>45709</v>
      </c>
      <c r="I12" s="57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33" s="259" customFormat="1" ht="25.5" customHeight="1" thickBot="1">
      <c r="A13" s="389" t="s">
        <v>200</v>
      </c>
      <c r="B13" s="390" t="s">
        <v>334</v>
      </c>
      <c r="C13" s="391" t="s">
        <v>44</v>
      </c>
      <c r="D13" s="327" t="s">
        <v>140</v>
      </c>
      <c r="E13" s="317">
        <v>45719</v>
      </c>
      <c r="F13" s="328">
        <v>45721</v>
      </c>
      <c r="G13" s="319" t="s">
        <v>59</v>
      </c>
      <c r="H13" s="329">
        <v>45716</v>
      </c>
      <c r="I13" s="571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33" ht="25.5" customHeight="1">
      <c r="I14" s="120"/>
      <c r="J14" s="120"/>
      <c r="K14" s="120"/>
      <c r="L14" s="120"/>
      <c r="M14" s="120"/>
      <c r="N14" s="120"/>
      <c r="O14" s="120"/>
      <c r="P14" s="120"/>
      <c r="Q14" s="120"/>
      <c r="R14" s="120"/>
    </row>
    <row r="15" spans="1:33" ht="25.5" customHeight="1">
      <c r="A15" s="132" t="s">
        <v>89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</row>
    <row r="16" spans="1:33" ht="25.5" customHeight="1">
      <c r="I16" s="119"/>
      <c r="J16" s="119"/>
      <c r="K16" s="119"/>
      <c r="L16" s="119"/>
      <c r="M16" s="119"/>
      <c r="N16" s="119"/>
      <c r="O16" s="119"/>
      <c r="P16" s="119"/>
      <c r="Q16" s="119"/>
      <c r="R16" s="119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</row>
    <row r="2" spans="1:27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</row>
    <row r="3" spans="1:27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27" s="14" customFormat="1" ht="23.25" customHeight="1" thickTop="1">
      <c r="A4" s="549" t="s">
        <v>106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</row>
    <row r="5" spans="1:27" ht="15" customHeight="1">
      <c r="A5" s="10" t="s">
        <v>36</v>
      </c>
      <c r="M5" s="93" t="s">
        <v>91</v>
      </c>
      <c r="N5" s="94">
        <f ca="1">TODAY()</f>
        <v>45680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49" t="s">
        <v>1</v>
      </c>
      <c r="B7" s="572" t="s">
        <v>3</v>
      </c>
      <c r="C7" s="584"/>
      <c r="D7" s="579"/>
      <c r="E7" s="572" t="s">
        <v>0</v>
      </c>
      <c r="F7" s="579"/>
      <c r="G7" s="419" t="s">
        <v>52</v>
      </c>
      <c r="H7" s="350" t="s">
        <v>100</v>
      </c>
      <c r="I7" s="350" t="s">
        <v>158</v>
      </c>
      <c r="J7" s="386" t="s">
        <v>159</v>
      </c>
      <c r="K7" s="572" t="s">
        <v>112</v>
      </c>
      <c r="L7" s="573"/>
      <c r="M7" s="339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6" t="s">
        <v>185</v>
      </c>
      <c r="B8" s="574" t="s">
        <v>254</v>
      </c>
      <c r="C8" s="575"/>
      <c r="D8" s="576"/>
      <c r="E8" s="217" t="s">
        <v>140</v>
      </c>
      <c r="F8" s="299">
        <v>45698</v>
      </c>
      <c r="G8" s="299">
        <v>45701</v>
      </c>
      <c r="H8" s="218">
        <v>45726</v>
      </c>
      <c r="I8" s="218">
        <v>45746</v>
      </c>
      <c r="J8" s="218">
        <v>45749</v>
      </c>
      <c r="K8" s="80" t="s">
        <v>163</v>
      </c>
      <c r="L8" s="219">
        <v>45695</v>
      </c>
      <c r="M8" s="577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37" t="s">
        <v>227</v>
      </c>
      <c r="B9" s="581" t="s">
        <v>222</v>
      </c>
      <c r="C9" s="582"/>
      <c r="D9" s="583"/>
      <c r="E9" s="438" t="s">
        <v>161</v>
      </c>
      <c r="F9" s="439">
        <v>45700</v>
      </c>
      <c r="G9" s="439">
        <v>45703</v>
      </c>
      <c r="H9" s="440">
        <v>45728</v>
      </c>
      <c r="I9" s="440">
        <v>45748</v>
      </c>
      <c r="J9" s="440">
        <v>45751</v>
      </c>
      <c r="K9" s="441" t="s">
        <v>169</v>
      </c>
      <c r="L9" s="442">
        <v>45698</v>
      </c>
      <c r="M9" s="577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6" t="s">
        <v>209</v>
      </c>
      <c r="B10" s="574" t="s">
        <v>255</v>
      </c>
      <c r="C10" s="575"/>
      <c r="D10" s="576"/>
      <c r="E10" s="217" t="s">
        <v>140</v>
      </c>
      <c r="F10" s="218">
        <v>45705</v>
      </c>
      <c r="G10" s="218">
        <v>45708</v>
      </c>
      <c r="H10" s="218">
        <v>45733</v>
      </c>
      <c r="I10" s="218">
        <v>45753</v>
      </c>
      <c r="J10" s="218">
        <v>45756</v>
      </c>
      <c r="K10" s="80" t="s">
        <v>168</v>
      </c>
      <c r="L10" s="219">
        <v>45702</v>
      </c>
      <c r="M10" s="577"/>
    </row>
    <row r="11" spans="1:27" ht="16.5" customHeight="1" thickBot="1">
      <c r="A11" s="340" t="s">
        <v>99</v>
      </c>
      <c r="B11" s="581" t="s">
        <v>256</v>
      </c>
      <c r="C11" s="582"/>
      <c r="D11" s="583"/>
      <c r="E11" s="337" t="s">
        <v>161</v>
      </c>
      <c r="F11" s="65">
        <v>45707</v>
      </c>
      <c r="G11" s="65">
        <v>45710</v>
      </c>
      <c r="H11" s="338">
        <v>45735</v>
      </c>
      <c r="I11" s="338">
        <v>45755</v>
      </c>
      <c r="J11" s="338">
        <v>45758</v>
      </c>
      <c r="K11" s="65" t="s">
        <v>169</v>
      </c>
      <c r="L11" s="298">
        <v>45705</v>
      </c>
      <c r="M11" s="577"/>
    </row>
    <row r="12" spans="1:27" ht="16.5" customHeight="1">
      <c r="A12" s="216" t="s">
        <v>251</v>
      </c>
      <c r="B12" s="574" t="s">
        <v>222</v>
      </c>
      <c r="C12" s="575"/>
      <c r="D12" s="576"/>
      <c r="E12" s="217" t="s">
        <v>140</v>
      </c>
      <c r="F12" s="218">
        <v>45712</v>
      </c>
      <c r="G12" s="218">
        <v>45715</v>
      </c>
      <c r="H12" s="218">
        <v>45740</v>
      </c>
      <c r="I12" s="218">
        <v>45760</v>
      </c>
      <c r="J12" s="218">
        <v>45763</v>
      </c>
      <c r="K12" s="80" t="s">
        <v>168</v>
      </c>
      <c r="L12" s="219">
        <v>45709</v>
      </c>
      <c r="M12" s="577"/>
    </row>
    <row r="13" spans="1:27" ht="16.5" customHeight="1" thickBot="1">
      <c r="A13" s="340" t="s">
        <v>252</v>
      </c>
      <c r="B13" s="581" t="s">
        <v>222</v>
      </c>
      <c r="C13" s="582"/>
      <c r="D13" s="583"/>
      <c r="E13" s="337" t="s">
        <v>161</v>
      </c>
      <c r="F13" s="65">
        <v>45714</v>
      </c>
      <c r="G13" s="65">
        <v>45717</v>
      </c>
      <c r="H13" s="338">
        <v>45742</v>
      </c>
      <c r="I13" s="338">
        <v>45762</v>
      </c>
      <c r="J13" s="338">
        <v>45765</v>
      </c>
      <c r="K13" s="65" t="s">
        <v>169</v>
      </c>
      <c r="L13" s="298">
        <v>45712</v>
      </c>
      <c r="M13" s="577"/>
    </row>
    <row r="14" spans="1:27" s="289" customFormat="1" ht="16.5" customHeight="1">
      <c r="A14" s="216" t="s">
        <v>229</v>
      </c>
      <c r="B14" s="574" t="s">
        <v>222</v>
      </c>
      <c r="C14" s="575"/>
      <c r="D14" s="576"/>
      <c r="E14" s="217" t="s">
        <v>140</v>
      </c>
      <c r="F14" s="218">
        <v>45719</v>
      </c>
      <c r="G14" s="218">
        <v>45722</v>
      </c>
      <c r="H14" s="218">
        <v>45747</v>
      </c>
      <c r="I14" s="218">
        <v>45767</v>
      </c>
      <c r="J14" s="218">
        <v>45770</v>
      </c>
      <c r="K14" s="80" t="s">
        <v>168</v>
      </c>
      <c r="L14" s="219">
        <v>45716</v>
      </c>
      <c r="M14" s="577"/>
    </row>
    <row r="15" spans="1:27" s="289" customFormat="1" ht="16.5" customHeight="1" thickBot="1">
      <c r="A15" s="340" t="s">
        <v>253</v>
      </c>
      <c r="B15" s="581" t="s">
        <v>221</v>
      </c>
      <c r="C15" s="582"/>
      <c r="D15" s="583"/>
      <c r="E15" s="337" t="s">
        <v>161</v>
      </c>
      <c r="F15" s="65">
        <v>45721</v>
      </c>
      <c r="G15" s="65">
        <v>45724</v>
      </c>
      <c r="H15" s="338">
        <v>45749</v>
      </c>
      <c r="I15" s="338">
        <v>45769</v>
      </c>
      <c r="J15" s="338">
        <v>45772</v>
      </c>
      <c r="K15" s="65" t="s">
        <v>169</v>
      </c>
      <c r="L15" s="298">
        <v>45719</v>
      </c>
      <c r="M15" s="577"/>
    </row>
    <row r="16" spans="1:27" s="289" customFormat="1" ht="16.5" customHeight="1">
      <c r="A16" s="461"/>
      <c r="B16" s="574"/>
      <c r="C16" s="575"/>
      <c r="D16" s="576"/>
      <c r="E16" s="217"/>
      <c r="F16" s="296"/>
      <c r="G16" s="296"/>
      <c r="H16" s="218"/>
      <c r="I16" s="218"/>
      <c r="J16" s="218"/>
      <c r="K16" s="80"/>
      <c r="L16" s="297"/>
      <c r="M16" s="577"/>
    </row>
    <row r="17" spans="1:13" s="289" customFormat="1" ht="16.5" customHeight="1" thickBot="1">
      <c r="A17" s="462"/>
      <c r="B17" s="580"/>
      <c r="C17" s="580"/>
      <c r="D17" s="580"/>
      <c r="E17" s="337"/>
      <c r="F17" s="65"/>
      <c r="G17" s="65"/>
      <c r="H17" s="338"/>
      <c r="I17" s="338"/>
      <c r="J17" s="338"/>
      <c r="K17" s="65"/>
      <c r="L17" s="298"/>
      <c r="M17" s="578"/>
    </row>
    <row r="19" spans="1:13">
      <c r="A19" s="78" t="s">
        <v>89</v>
      </c>
    </row>
  </sheetData>
  <mergeCells count="18"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  <mergeCell ref="A1:O1"/>
    <mergeCell ref="A2:O2"/>
    <mergeCell ref="A3:O3"/>
    <mergeCell ref="A4:N4"/>
    <mergeCell ref="K7:L7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0" t="s">
        <v>77</v>
      </c>
      <c r="B1" s="520"/>
      <c r="C1" s="520"/>
      <c r="D1" s="520"/>
      <c r="E1" s="520"/>
      <c r="F1" s="520"/>
      <c r="G1" s="520"/>
    </row>
    <row r="2" spans="1:7" s="67" customFormat="1" ht="18.75">
      <c r="A2" s="521" t="s">
        <v>82</v>
      </c>
      <c r="B2" s="521"/>
      <c r="C2" s="521"/>
      <c r="D2" s="521"/>
      <c r="E2" s="521"/>
      <c r="F2" s="521"/>
      <c r="G2" s="521"/>
    </row>
    <row r="3" spans="1:7" s="67" customFormat="1" ht="19.5" thickBot="1">
      <c r="A3" s="522" t="s">
        <v>83</v>
      </c>
      <c r="B3" s="522"/>
      <c r="C3" s="522"/>
      <c r="D3" s="522"/>
      <c r="E3" s="522"/>
      <c r="F3" s="522"/>
      <c r="G3" s="522"/>
    </row>
    <row r="4" spans="1:7" s="2" customFormat="1" ht="24.75" customHeight="1" thickTop="1">
      <c r="A4" s="524" t="s">
        <v>6</v>
      </c>
      <c r="B4" s="524"/>
      <c r="C4" s="524"/>
      <c r="D4" s="524"/>
      <c r="E4" s="524"/>
      <c r="F4" s="524"/>
      <c r="G4" s="524"/>
    </row>
    <row r="6" spans="1:7">
      <c r="A6" s="11" t="s">
        <v>36</v>
      </c>
      <c r="F6" s="93" t="s">
        <v>91</v>
      </c>
      <c r="G6" s="94">
        <f ca="1">TODAY()</f>
        <v>45680</v>
      </c>
    </row>
    <row r="7" spans="1:7" ht="17.25" thickBot="1">
      <c r="A7" s="589"/>
      <c r="B7" s="590"/>
      <c r="C7" s="590"/>
      <c r="D7" s="590"/>
      <c r="E7" s="590"/>
      <c r="F7" s="590"/>
      <c r="G7" s="590"/>
    </row>
    <row r="8" spans="1:7" ht="25.5">
      <c r="A8" s="222" t="s">
        <v>1</v>
      </c>
      <c r="B8" s="585" t="s">
        <v>0</v>
      </c>
      <c r="C8" s="586"/>
      <c r="D8" s="226" t="s">
        <v>111</v>
      </c>
      <c r="E8" s="587" t="s">
        <v>112</v>
      </c>
      <c r="F8" s="588"/>
      <c r="G8" s="171" t="s">
        <v>46</v>
      </c>
    </row>
    <row r="9" spans="1:7" ht="16.5" customHeight="1">
      <c r="A9" s="83" t="s">
        <v>341</v>
      </c>
      <c r="B9" s="82" t="s">
        <v>135</v>
      </c>
      <c r="C9" s="73">
        <v>45696</v>
      </c>
      <c r="D9" s="73">
        <v>45699</v>
      </c>
      <c r="E9" s="313" t="s">
        <v>141</v>
      </c>
      <c r="F9" s="73">
        <v>45694</v>
      </c>
      <c r="G9" s="534" t="s">
        <v>133</v>
      </c>
    </row>
    <row r="10" spans="1:7">
      <c r="A10" s="83" t="s">
        <v>342</v>
      </c>
      <c r="B10" s="82" t="s">
        <v>135</v>
      </c>
      <c r="C10" s="73">
        <v>45703</v>
      </c>
      <c r="D10" s="73">
        <v>45706</v>
      </c>
      <c r="E10" s="313" t="s">
        <v>141</v>
      </c>
      <c r="F10" s="73">
        <v>45701</v>
      </c>
      <c r="G10" s="534"/>
    </row>
    <row r="11" spans="1:7">
      <c r="A11" s="83" t="s">
        <v>343</v>
      </c>
      <c r="B11" s="82" t="s">
        <v>135</v>
      </c>
      <c r="C11" s="73">
        <v>45710</v>
      </c>
      <c r="D11" s="73">
        <v>45713</v>
      </c>
      <c r="E11" s="313" t="s">
        <v>141</v>
      </c>
      <c r="F11" s="73">
        <v>45708</v>
      </c>
      <c r="G11" s="534"/>
    </row>
    <row r="12" spans="1:7">
      <c r="A12" s="83" t="s">
        <v>344</v>
      </c>
      <c r="B12" s="82" t="s">
        <v>135</v>
      </c>
      <c r="C12" s="73">
        <v>45717</v>
      </c>
      <c r="D12" s="73">
        <v>45720</v>
      </c>
      <c r="E12" s="313" t="s">
        <v>141</v>
      </c>
      <c r="F12" s="73">
        <v>45715</v>
      </c>
      <c r="G12" s="534"/>
    </row>
    <row r="13" spans="1:7" s="115" customFormat="1" ht="17.25" thickBot="1">
      <c r="A13" s="221"/>
      <c r="B13" s="284"/>
      <c r="C13" s="116"/>
      <c r="D13" s="114"/>
      <c r="E13" s="314"/>
      <c r="F13" s="116"/>
      <c r="G13" s="535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2" t="s">
        <v>1</v>
      </c>
      <c r="B15" s="585" t="s">
        <v>0</v>
      </c>
      <c r="C15" s="586"/>
      <c r="D15" s="226" t="s">
        <v>113</v>
      </c>
      <c r="E15" s="587" t="s">
        <v>112</v>
      </c>
      <c r="F15" s="588"/>
      <c r="G15" s="171" t="s">
        <v>46</v>
      </c>
    </row>
    <row r="16" spans="1:7" ht="16.5" customHeight="1">
      <c r="A16" s="83" t="s">
        <v>345</v>
      </c>
      <c r="B16" s="82" t="s">
        <v>144</v>
      </c>
      <c r="C16" s="73">
        <v>45697</v>
      </c>
      <c r="D16" s="73">
        <v>45699</v>
      </c>
      <c r="E16" s="313" t="s">
        <v>141</v>
      </c>
      <c r="F16" s="73">
        <v>45694</v>
      </c>
      <c r="G16" s="534" t="s">
        <v>149</v>
      </c>
    </row>
    <row r="17" spans="1:7">
      <c r="A17" s="83" t="s">
        <v>346</v>
      </c>
      <c r="B17" s="82" t="s">
        <v>144</v>
      </c>
      <c r="C17" s="73">
        <v>45704</v>
      </c>
      <c r="D17" s="73">
        <v>45706</v>
      </c>
      <c r="E17" s="313" t="s">
        <v>141</v>
      </c>
      <c r="F17" s="73">
        <v>45701</v>
      </c>
      <c r="G17" s="534"/>
    </row>
    <row r="18" spans="1:7">
      <c r="A18" s="83" t="s">
        <v>347</v>
      </c>
      <c r="B18" s="82" t="s">
        <v>144</v>
      </c>
      <c r="C18" s="73">
        <v>45711</v>
      </c>
      <c r="D18" s="73">
        <v>45713</v>
      </c>
      <c r="E18" s="313" t="s">
        <v>141</v>
      </c>
      <c r="F18" s="73">
        <v>45708</v>
      </c>
      <c r="G18" s="534"/>
    </row>
    <row r="19" spans="1:7">
      <c r="A19" s="83" t="s">
        <v>344</v>
      </c>
      <c r="B19" s="82" t="s">
        <v>144</v>
      </c>
      <c r="C19" s="73">
        <v>45718</v>
      </c>
      <c r="D19" s="73">
        <v>45720</v>
      </c>
      <c r="E19" s="313" t="s">
        <v>141</v>
      </c>
      <c r="F19" s="73">
        <v>45715</v>
      </c>
      <c r="G19" s="534"/>
    </row>
    <row r="20" spans="1:7" s="115" customFormat="1" ht="17.25" thickBot="1">
      <c r="A20" s="221"/>
      <c r="B20" s="284"/>
      <c r="C20" s="116"/>
      <c r="D20" s="114"/>
      <c r="E20" s="314"/>
      <c r="F20" s="116"/>
      <c r="G20" s="535"/>
    </row>
    <row r="22" spans="1:7">
      <c r="A22" s="78" t="s">
        <v>89</v>
      </c>
    </row>
  </sheetData>
  <mergeCells count="11">
    <mergeCell ref="A1:G1"/>
    <mergeCell ref="A2:G2"/>
    <mergeCell ref="A3:G3"/>
    <mergeCell ref="A7:G7"/>
    <mergeCell ref="B8:C8"/>
    <mergeCell ref="E8:F8"/>
    <mergeCell ref="B15:C15"/>
    <mergeCell ref="E15:F15"/>
    <mergeCell ref="G9:G13"/>
    <mergeCell ref="G16:G20"/>
    <mergeCell ref="A4:G4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F14"/>
  <sheetViews>
    <sheetView zoomScaleNormal="100" workbookViewId="0">
      <selection activeCell="A14" sqref="A14"/>
    </sheetView>
  </sheetViews>
  <sheetFormatPr defaultRowHeight="16.5"/>
  <cols>
    <col min="1" max="1" width="22.625" style="148" customWidth="1"/>
    <col min="2" max="2" width="5.625" style="148" customWidth="1"/>
    <col min="3" max="3" width="8.5" style="149" customWidth="1"/>
    <col min="4" max="5" width="8.5" style="150" customWidth="1"/>
    <col min="6" max="7" width="10.125" style="150" customWidth="1"/>
    <col min="8" max="8" width="17.625" style="150" customWidth="1"/>
    <col min="9" max="9" width="10.375" style="150" customWidth="1"/>
    <col min="10" max="10" width="12" style="150" customWidth="1"/>
    <col min="11" max="11" width="15.25" style="150" customWidth="1"/>
    <col min="12" max="16384" width="9" style="150"/>
  </cols>
  <sheetData>
    <row r="1" spans="1:32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</row>
    <row r="2" spans="1:32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s="147" customFormat="1" ht="24" customHeight="1" thickTop="1">
      <c r="A4" s="549" t="s">
        <v>31</v>
      </c>
      <c r="B4" s="549"/>
      <c r="C4" s="549"/>
      <c r="D4" s="549"/>
      <c r="E4" s="549"/>
      <c r="F4" s="549"/>
      <c r="G4" s="549"/>
      <c r="H4" s="549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>
      <c r="A5" s="10" t="s">
        <v>36</v>
      </c>
      <c r="H5" s="151"/>
      <c r="I5" s="594"/>
      <c r="J5" s="594"/>
    </row>
    <row r="6" spans="1:32" ht="17.25" thickBot="1">
      <c r="G6" s="125" t="s">
        <v>91</v>
      </c>
      <c r="H6" s="138">
        <f ca="1">TODAY()</f>
        <v>45680</v>
      </c>
    </row>
    <row r="7" spans="1:32" s="146" customFormat="1" ht="25.5" customHeight="1">
      <c r="A7" s="199" t="s">
        <v>1</v>
      </c>
      <c r="B7" s="258" t="s">
        <v>3</v>
      </c>
      <c r="C7" s="258" t="s">
        <v>126</v>
      </c>
      <c r="D7" s="258" t="s">
        <v>69</v>
      </c>
      <c r="E7" s="343" t="s">
        <v>58</v>
      </c>
      <c r="F7" s="593" t="s">
        <v>112</v>
      </c>
      <c r="G7" s="593"/>
      <c r="H7" s="201" t="s">
        <v>87</v>
      </c>
    </row>
    <row r="8" spans="1:32" s="146" customFormat="1" ht="13.5" customHeight="1">
      <c r="A8" s="301" t="s">
        <v>284</v>
      </c>
      <c r="B8" s="62" t="s">
        <v>205</v>
      </c>
      <c r="C8" s="62">
        <v>45695</v>
      </c>
      <c r="D8" s="62">
        <v>45734</v>
      </c>
      <c r="E8" s="62">
        <v>45739</v>
      </c>
      <c r="F8" s="230">
        <v>0.41666666666666669</v>
      </c>
      <c r="G8" s="62">
        <v>45692</v>
      </c>
      <c r="H8" s="536" t="s">
        <v>131</v>
      </c>
    </row>
    <row r="9" spans="1:32" s="146" customFormat="1" ht="17.25" customHeight="1">
      <c r="A9" s="301" t="s">
        <v>257</v>
      </c>
      <c r="B9" s="62" t="s">
        <v>286</v>
      </c>
      <c r="C9" s="62">
        <v>45697</v>
      </c>
      <c r="D9" s="62">
        <v>45738</v>
      </c>
      <c r="E9" s="62">
        <v>45743</v>
      </c>
      <c r="F9" s="230">
        <v>0.41666666666666669</v>
      </c>
      <c r="G9" s="62">
        <v>45664</v>
      </c>
      <c r="H9" s="591"/>
    </row>
    <row r="10" spans="1:32" s="146" customFormat="1" ht="17.25" customHeight="1">
      <c r="A10" s="301" t="s">
        <v>165</v>
      </c>
      <c r="B10" s="62" t="s">
        <v>287</v>
      </c>
      <c r="C10" s="62">
        <v>45705</v>
      </c>
      <c r="D10" s="97">
        <v>45752</v>
      </c>
      <c r="E10" s="75">
        <v>45757</v>
      </c>
      <c r="F10" s="275">
        <v>0.41666666666666669</v>
      </c>
      <c r="G10" s="75">
        <v>45702</v>
      </c>
      <c r="H10" s="591"/>
    </row>
    <row r="11" spans="1:32" s="146" customFormat="1" ht="17.25" customHeight="1">
      <c r="A11" s="301" t="s">
        <v>285</v>
      </c>
      <c r="B11" s="62" t="s">
        <v>288</v>
      </c>
      <c r="C11" s="62">
        <v>45712</v>
      </c>
      <c r="D11" s="97">
        <v>45751</v>
      </c>
      <c r="E11" s="75">
        <v>45756</v>
      </c>
      <c r="F11" s="275">
        <v>0.41666666666666669</v>
      </c>
      <c r="G11" s="75">
        <v>45709</v>
      </c>
      <c r="H11" s="591"/>
    </row>
    <row r="12" spans="1:32" s="274" customFormat="1" ht="15.75" customHeight="1" thickBot="1">
      <c r="A12" s="460"/>
      <c r="B12" s="344"/>
      <c r="C12" s="345"/>
      <c r="D12" s="65"/>
      <c r="E12" s="65"/>
      <c r="F12" s="335"/>
      <c r="G12" s="65"/>
      <c r="H12" s="592"/>
    </row>
    <row r="13" spans="1:32" s="146" customFormat="1" ht="12.75">
      <c r="A13" s="153"/>
      <c r="B13" s="153"/>
      <c r="C13" s="154"/>
    </row>
    <row r="14" spans="1:32">
      <c r="A14" s="132" t="s">
        <v>89</v>
      </c>
    </row>
  </sheetData>
  <mergeCells count="7">
    <mergeCell ref="H8:H12"/>
    <mergeCell ref="F7:G7"/>
    <mergeCell ref="I5:J5"/>
    <mergeCell ref="A1:H1"/>
    <mergeCell ref="A2:H2"/>
    <mergeCell ref="A3:H3"/>
    <mergeCell ref="A4:H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23" customWidth="1"/>
    <col min="2" max="2" width="7.375" style="123" customWidth="1"/>
    <col min="3" max="5" width="8" style="123" customWidth="1"/>
    <col min="6" max="6" width="10.875" style="123" customWidth="1"/>
    <col min="7" max="7" width="8" style="123" customWidth="1"/>
    <col min="8" max="8" width="19.5" style="123" customWidth="1"/>
    <col min="9" max="16384" width="9" style="123"/>
  </cols>
  <sheetData>
    <row r="1" spans="1:8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</row>
    <row r="2" spans="1:8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</row>
    <row r="3" spans="1:8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</row>
    <row r="4" spans="1:8" s="13" customFormat="1" ht="19.5" customHeight="1" thickTop="1">
      <c r="A4" s="524" t="s">
        <v>4</v>
      </c>
      <c r="B4" s="524"/>
      <c r="C4" s="524"/>
      <c r="D4" s="524"/>
      <c r="E4" s="524"/>
      <c r="F4" s="524"/>
      <c r="G4" s="524"/>
      <c r="H4" s="524"/>
    </row>
    <row r="5" spans="1:8" s="155" customFormat="1" ht="16.5" customHeight="1">
      <c r="A5" s="10" t="s">
        <v>36</v>
      </c>
      <c r="B5" s="7"/>
      <c r="C5" s="8"/>
      <c r="D5" s="8"/>
      <c r="F5" s="156"/>
    </row>
    <row r="6" spans="1:8" ht="17.25" thickBot="1">
      <c r="A6" s="157"/>
      <c r="B6" s="153"/>
      <c r="C6" s="158"/>
      <c r="D6" s="159"/>
      <c r="E6" s="160"/>
      <c r="F6" s="160"/>
      <c r="G6" s="125" t="s">
        <v>91</v>
      </c>
      <c r="H6" s="138">
        <f ca="1">TODAY()</f>
        <v>45680</v>
      </c>
    </row>
    <row r="7" spans="1:8" s="72" customFormat="1" ht="15" customHeight="1">
      <c r="A7" s="601" t="s">
        <v>88</v>
      </c>
      <c r="B7" s="602"/>
      <c r="C7" s="602"/>
      <c r="D7" s="602"/>
      <c r="E7" s="602"/>
      <c r="F7" s="602"/>
      <c r="G7" s="602"/>
      <c r="H7" s="603"/>
    </row>
    <row r="8" spans="1:8" ht="31.5" customHeight="1">
      <c r="A8" s="223" t="s">
        <v>1</v>
      </c>
      <c r="B8" s="224" t="s">
        <v>3</v>
      </c>
      <c r="C8" s="599" t="s">
        <v>50</v>
      </c>
      <c r="D8" s="600"/>
      <c r="E8" s="228" t="s">
        <v>114</v>
      </c>
      <c r="F8" s="595" t="s">
        <v>115</v>
      </c>
      <c r="G8" s="596"/>
      <c r="H8" s="225" t="s">
        <v>46</v>
      </c>
    </row>
    <row r="9" spans="1:8" ht="18" customHeight="1">
      <c r="A9" s="229" t="s">
        <v>330</v>
      </c>
      <c r="B9" s="97" t="s">
        <v>326</v>
      </c>
      <c r="C9" s="97" t="s">
        <v>139</v>
      </c>
      <c r="D9" s="97">
        <v>45702</v>
      </c>
      <c r="E9" s="97">
        <v>45708</v>
      </c>
      <c r="F9" s="331">
        <v>0.41666666666666669</v>
      </c>
      <c r="G9" s="62">
        <v>45699</v>
      </c>
      <c r="H9" s="537" t="s">
        <v>176</v>
      </c>
    </row>
    <row r="10" spans="1:8" ht="18" customHeight="1">
      <c r="A10" s="229" t="s">
        <v>225</v>
      </c>
      <c r="B10" s="97" t="s">
        <v>327</v>
      </c>
      <c r="C10" s="97" t="s">
        <v>161</v>
      </c>
      <c r="D10" s="97">
        <v>45707</v>
      </c>
      <c r="E10" s="97">
        <v>45710</v>
      </c>
      <c r="F10" s="331">
        <v>0.41666666666666669</v>
      </c>
      <c r="G10" s="62">
        <v>45706</v>
      </c>
      <c r="H10" s="597"/>
    </row>
    <row r="11" spans="1:8" ht="18" customHeight="1">
      <c r="A11" s="229" t="s">
        <v>331</v>
      </c>
      <c r="B11" s="97" t="s">
        <v>328</v>
      </c>
      <c r="C11" s="97" t="s">
        <v>161</v>
      </c>
      <c r="D11" s="97">
        <v>45714</v>
      </c>
      <c r="E11" s="97">
        <v>45717</v>
      </c>
      <c r="F11" s="331">
        <v>0.41666666666666669</v>
      </c>
      <c r="G11" s="62">
        <v>45713</v>
      </c>
      <c r="H11" s="597"/>
    </row>
    <row r="12" spans="1:8">
      <c r="A12" s="229" t="s">
        <v>204</v>
      </c>
      <c r="B12" s="97" t="s">
        <v>329</v>
      </c>
      <c r="C12" s="97" t="s">
        <v>161</v>
      </c>
      <c r="D12" s="97">
        <v>45721</v>
      </c>
      <c r="E12" s="97">
        <v>45724</v>
      </c>
      <c r="F12" s="331">
        <v>0.41666666666666669</v>
      </c>
      <c r="G12" s="62">
        <v>45781</v>
      </c>
      <c r="H12" s="597"/>
    </row>
    <row r="13" spans="1:8">
      <c r="A13" s="463"/>
      <c r="B13" s="97"/>
      <c r="C13" s="97"/>
      <c r="D13" s="97"/>
      <c r="E13" s="97"/>
      <c r="F13" s="331"/>
      <c r="G13" s="62"/>
      <c r="H13" s="597"/>
    </row>
    <row r="14" spans="1:8" s="374" customFormat="1" ht="17.25" thickBot="1">
      <c r="A14" s="375"/>
      <c r="B14" s="376"/>
      <c r="C14" s="377"/>
      <c r="D14" s="152"/>
      <c r="E14" s="65"/>
      <c r="F14" s="332"/>
      <c r="G14" s="65"/>
      <c r="H14" s="598"/>
    </row>
    <row r="16" spans="1:8">
      <c r="A16" s="132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20"/>
  <sheetViews>
    <sheetView zoomScaleNormal="100" workbookViewId="0">
      <selection activeCell="A20" sqref="A20"/>
    </sheetView>
  </sheetViews>
  <sheetFormatPr defaultRowHeight="16.5"/>
  <cols>
    <col min="1" max="1" width="17.375" customWidth="1"/>
    <col min="2" max="2" width="7.75" customWidth="1"/>
    <col min="3" max="3" width="7.75" hidden="1" customWidth="1"/>
    <col min="4" max="7" width="7.75" customWidth="1"/>
    <col min="8" max="8" width="15.125" customWidth="1"/>
    <col min="9" max="9" width="10.75" customWidth="1"/>
  </cols>
  <sheetData>
    <row r="1" spans="1:10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</row>
    <row r="2" spans="1:10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</row>
    <row r="3" spans="1:10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</row>
    <row r="4" spans="1:10" s="2" customFormat="1" ht="18.75" customHeight="1" thickTop="1">
      <c r="A4" s="549" t="s">
        <v>34</v>
      </c>
      <c r="B4" s="549"/>
      <c r="C4" s="549"/>
      <c r="D4" s="549"/>
      <c r="E4" s="549"/>
      <c r="F4" s="549"/>
      <c r="G4" s="549"/>
      <c r="H4" s="549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3" t="s">
        <v>91</v>
      </c>
      <c r="H6" s="94">
        <f ca="1">TODAY()</f>
        <v>45680</v>
      </c>
      <c r="I6" s="2"/>
      <c r="J6" s="2"/>
    </row>
    <row r="7" spans="1:10" s="70" customFormat="1" ht="25.5">
      <c r="A7" s="202" t="s">
        <v>1</v>
      </c>
      <c r="B7" s="203" t="s">
        <v>3</v>
      </c>
      <c r="C7" s="606" t="s">
        <v>50</v>
      </c>
      <c r="D7" s="606"/>
      <c r="E7" s="454" t="s">
        <v>57</v>
      </c>
      <c r="F7" s="607" t="s">
        <v>41</v>
      </c>
      <c r="G7" s="608"/>
      <c r="H7" s="204" t="s">
        <v>46</v>
      </c>
      <c r="I7" s="2"/>
      <c r="J7" s="2"/>
    </row>
    <row r="8" spans="1:10" s="74" customFormat="1" ht="21.75" customHeight="1">
      <c r="A8" s="262" t="s">
        <v>218</v>
      </c>
      <c r="B8" s="265"/>
      <c r="C8" s="455"/>
      <c r="D8" s="86"/>
      <c r="E8" s="62"/>
      <c r="F8" s="230"/>
      <c r="G8" s="106"/>
      <c r="H8" s="527" t="s">
        <v>122</v>
      </c>
      <c r="I8"/>
      <c r="J8"/>
    </row>
    <row r="9" spans="1:10" s="74" customFormat="1" ht="21.75" customHeight="1">
      <c r="A9" s="262" t="s">
        <v>294</v>
      </c>
      <c r="B9" s="265" t="s">
        <v>295</v>
      </c>
      <c r="C9" s="455"/>
      <c r="D9" s="86">
        <v>45693</v>
      </c>
      <c r="E9" s="62">
        <v>45700</v>
      </c>
      <c r="F9" s="230">
        <v>0.66666666666666663</v>
      </c>
      <c r="G9" s="106">
        <v>45691</v>
      </c>
      <c r="H9" s="604"/>
      <c r="I9" s="67"/>
      <c r="J9" s="67"/>
    </row>
    <row r="10" spans="1:10" s="74" customFormat="1" ht="21.75" customHeight="1">
      <c r="A10" s="262" t="s">
        <v>230</v>
      </c>
      <c r="B10" s="265" t="s">
        <v>296</v>
      </c>
      <c r="C10" s="455"/>
      <c r="D10" s="86">
        <v>45696</v>
      </c>
      <c r="E10" s="62">
        <v>45701</v>
      </c>
      <c r="F10" s="230">
        <v>0.66666666666666663</v>
      </c>
      <c r="G10" s="106">
        <v>45693</v>
      </c>
      <c r="H10" s="604"/>
      <c r="I10" s="2"/>
      <c r="J10" s="2"/>
    </row>
    <row r="11" spans="1:10" s="74" customFormat="1" ht="21.75" customHeight="1">
      <c r="A11" s="262" t="s">
        <v>175</v>
      </c>
      <c r="B11" s="265" t="s">
        <v>231</v>
      </c>
      <c r="C11" s="455"/>
      <c r="D11" s="86">
        <v>45332</v>
      </c>
      <c r="E11" s="62">
        <v>45337</v>
      </c>
      <c r="F11" s="230">
        <v>0.66666666666666663</v>
      </c>
      <c r="G11" s="106">
        <v>45329</v>
      </c>
      <c r="H11" s="604"/>
      <c r="I11" s="2"/>
      <c r="J11" s="2"/>
    </row>
    <row r="12" spans="1:10" s="74" customFormat="1" ht="21.75" customHeight="1">
      <c r="A12" s="262" t="s">
        <v>297</v>
      </c>
      <c r="B12" s="265" t="s">
        <v>298</v>
      </c>
      <c r="C12" s="455"/>
      <c r="D12" s="86">
        <v>45700</v>
      </c>
      <c r="E12" s="62">
        <v>45706</v>
      </c>
      <c r="F12" s="230">
        <v>0.66666666666666663</v>
      </c>
      <c r="G12" s="106">
        <v>45698</v>
      </c>
      <c r="H12" s="604"/>
      <c r="I12" s="2"/>
      <c r="J12" s="2"/>
    </row>
    <row r="13" spans="1:10" s="74" customFormat="1" ht="21.75" customHeight="1">
      <c r="A13" s="262" t="s">
        <v>299</v>
      </c>
      <c r="B13" s="265" t="s">
        <v>300</v>
      </c>
      <c r="C13" s="455"/>
      <c r="D13" s="86">
        <v>45705</v>
      </c>
      <c r="E13" s="62">
        <v>45710</v>
      </c>
      <c r="F13" s="230">
        <v>0.66666666666666663</v>
      </c>
      <c r="G13" s="106">
        <v>45702</v>
      </c>
      <c r="H13" s="604"/>
      <c r="I13" s="2"/>
      <c r="J13" s="2"/>
    </row>
    <row r="14" spans="1:10" s="74" customFormat="1" ht="21.75" customHeight="1">
      <c r="A14" s="262" t="s">
        <v>294</v>
      </c>
      <c r="B14" s="265" t="s">
        <v>301</v>
      </c>
      <c r="C14" s="455"/>
      <c r="D14" s="86">
        <v>45707</v>
      </c>
      <c r="E14" s="62">
        <v>45712</v>
      </c>
      <c r="F14" s="230">
        <v>0.66666666666666663</v>
      </c>
      <c r="G14" s="106">
        <v>45705</v>
      </c>
      <c r="H14" s="604"/>
      <c r="I14" s="2"/>
      <c r="J14" s="2"/>
    </row>
    <row r="15" spans="1:10" s="74" customFormat="1" ht="21.75" customHeight="1">
      <c r="A15" s="262" t="s">
        <v>175</v>
      </c>
      <c r="B15" s="265" t="s">
        <v>302</v>
      </c>
      <c r="C15" s="455"/>
      <c r="D15" s="86">
        <v>45712</v>
      </c>
      <c r="E15" s="62">
        <v>45717</v>
      </c>
      <c r="F15" s="230">
        <v>0.66666666666666663</v>
      </c>
      <c r="G15" s="106">
        <v>45709</v>
      </c>
      <c r="H15" s="604"/>
      <c r="I15" s="2"/>
      <c r="J15" s="2"/>
    </row>
    <row r="16" spans="1:10" s="74" customFormat="1" ht="21.75" customHeight="1">
      <c r="A16" s="262" t="s">
        <v>297</v>
      </c>
      <c r="B16" s="265" t="s">
        <v>303</v>
      </c>
      <c r="C16" s="455"/>
      <c r="D16" s="86">
        <v>45714</v>
      </c>
      <c r="E16" s="62">
        <v>45719</v>
      </c>
      <c r="F16" s="230">
        <v>0.66666666666666663</v>
      </c>
      <c r="G16" s="106">
        <v>45712</v>
      </c>
      <c r="H16" s="604"/>
      <c r="I16" s="2"/>
      <c r="J16" s="2"/>
    </row>
    <row r="17" spans="1:10" s="74" customFormat="1" ht="21.75" customHeight="1">
      <c r="A17" s="262" t="s">
        <v>299</v>
      </c>
      <c r="B17" s="265" t="s">
        <v>304</v>
      </c>
      <c r="C17" s="455"/>
      <c r="D17" s="86">
        <v>45719</v>
      </c>
      <c r="E17" s="62">
        <v>45724</v>
      </c>
      <c r="F17" s="230">
        <v>0.66666666666666663</v>
      </c>
      <c r="G17" s="106">
        <v>45716</v>
      </c>
      <c r="H17" s="604"/>
      <c r="I17" s="2"/>
      <c r="J17" s="2"/>
    </row>
    <row r="18" spans="1:10" s="74" customFormat="1" ht="21.75" customHeight="1" thickBot="1">
      <c r="A18" s="341"/>
      <c r="B18" s="342"/>
      <c r="C18" s="456"/>
      <c r="D18" s="324"/>
      <c r="E18" s="65"/>
      <c r="F18" s="294"/>
      <c r="G18" s="292"/>
      <c r="H18" s="605"/>
    </row>
    <row r="19" spans="1:10" s="74" customFormat="1" ht="12.75"/>
    <row r="20" spans="1:10">
      <c r="A20" s="78" t="s">
        <v>89</v>
      </c>
    </row>
  </sheetData>
  <mergeCells count="7">
    <mergeCell ref="H8:H18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6" sqref="A16"/>
    </sheetView>
  </sheetViews>
  <sheetFormatPr defaultRowHeight="16.5"/>
  <cols>
    <col min="1" max="1" width="21.875" style="123" customWidth="1"/>
    <col min="2" max="2" width="4" style="123" customWidth="1"/>
    <col min="3" max="4" width="6.25" style="123" customWidth="1"/>
    <col min="5" max="5" width="20" style="123" customWidth="1"/>
    <col min="6" max="6" width="6.25" style="123" customWidth="1"/>
    <col min="7" max="10" width="9" style="123" customWidth="1"/>
    <col min="11" max="11" width="17.375" style="123" customWidth="1"/>
    <col min="12" max="12" width="15.125" style="123" customWidth="1"/>
    <col min="13" max="16384" width="9" style="123"/>
  </cols>
  <sheetData>
    <row r="1" spans="1:26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26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</row>
    <row r="3" spans="1:26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</row>
    <row r="4" spans="1:26" s="161" customFormat="1" ht="17.25" customHeight="1" thickTop="1">
      <c r="A4" s="611" t="s">
        <v>107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</row>
    <row r="6" spans="1:26" s="134" customFormat="1" ht="12.75">
      <c r="A6" s="10" t="s">
        <v>36</v>
      </c>
    </row>
    <row r="7" spans="1:26" ht="17.25" thickBot="1">
      <c r="J7" s="125" t="s">
        <v>91</v>
      </c>
      <c r="K7" s="138">
        <f ca="1">TODAY()</f>
        <v>45680</v>
      </c>
      <c r="L7" s="119"/>
      <c r="M7" s="119"/>
    </row>
    <row r="8" spans="1:26" s="21" customFormat="1" ht="26.25" customHeight="1">
      <c r="A8" s="205" t="s">
        <v>1</v>
      </c>
      <c r="B8" s="612" t="s">
        <v>50</v>
      </c>
      <c r="C8" s="612"/>
      <c r="D8" s="420" t="s">
        <v>186</v>
      </c>
      <c r="E8" s="420" t="s">
        <v>187</v>
      </c>
      <c r="F8" s="420" t="s">
        <v>188</v>
      </c>
      <c r="G8" s="420" t="s">
        <v>119</v>
      </c>
      <c r="H8" s="420" t="s">
        <v>97</v>
      </c>
      <c r="I8" s="613" t="s">
        <v>115</v>
      </c>
      <c r="J8" s="613"/>
      <c r="K8" s="206" t="s">
        <v>87</v>
      </c>
      <c r="L8" s="120"/>
      <c r="M8" s="120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6.25" customHeight="1">
      <c r="A9" s="261" t="s">
        <v>289</v>
      </c>
      <c r="B9" s="112" t="s">
        <v>138</v>
      </c>
      <c r="C9" s="260">
        <v>45328</v>
      </c>
      <c r="D9" s="260"/>
      <c r="E9" s="260" t="s">
        <v>206</v>
      </c>
      <c r="F9" s="260"/>
      <c r="G9" s="113">
        <v>45338</v>
      </c>
      <c r="H9" s="113">
        <v>45343</v>
      </c>
      <c r="I9" s="162" t="s">
        <v>226</v>
      </c>
      <c r="J9" s="113">
        <v>45325</v>
      </c>
      <c r="K9" s="609" t="s">
        <v>176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6.25" customHeight="1">
      <c r="A10" s="261" t="s">
        <v>290</v>
      </c>
      <c r="B10" s="112" t="s">
        <v>138</v>
      </c>
      <c r="C10" s="260">
        <v>45335</v>
      </c>
      <c r="D10" s="260"/>
      <c r="E10" s="260" t="s">
        <v>206</v>
      </c>
      <c r="F10" s="260"/>
      <c r="G10" s="113">
        <v>45345</v>
      </c>
      <c r="H10" s="113">
        <v>45350</v>
      </c>
      <c r="I10" s="162" t="s">
        <v>226</v>
      </c>
      <c r="J10" s="113">
        <v>45332</v>
      </c>
      <c r="K10" s="609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6.25" customHeight="1">
      <c r="A11" s="261" t="s">
        <v>291</v>
      </c>
      <c r="B11" s="112" t="s">
        <v>138</v>
      </c>
      <c r="C11" s="260">
        <v>45342</v>
      </c>
      <c r="D11" s="260"/>
      <c r="E11" s="260" t="s">
        <v>206</v>
      </c>
      <c r="F11" s="260"/>
      <c r="G11" s="113">
        <v>45352</v>
      </c>
      <c r="H11" s="113">
        <v>45357</v>
      </c>
      <c r="I11" s="162" t="s">
        <v>226</v>
      </c>
      <c r="J11" s="113">
        <v>45339</v>
      </c>
      <c r="K11" s="609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6.25" customHeight="1">
      <c r="A12" s="261" t="s">
        <v>292</v>
      </c>
      <c r="B12" s="112" t="s">
        <v>138</v>
      </c>
      <c r="C12" s="260">
        <v>45349</v>
      </c>
      <c r="D12" s="260"/>
      <c r="E12" s="260" t="s">
        <v>206</v>
      </c>
      <c r="F12" s="260"/>
      <c r="G12" s="113">
        <v>45359</v>
      </c>
      <c r="H12" s="113">
        <v>45364</v>
      </c>
      <c r="I12" s="162" t="s">
        <v>226</v>
      </c>
      <c r="J12" s="113">
        <v>45346</v>
      </c>
      <c r="K12" s="60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s="259" customFormat="1" ht="26.25" customHeight="1">
      <c r="A13" s="261" t="s">
        <v>293</v>
      </c>
      <c r="B13" s="112" t="s">
        <v>138</v>
      </c>
      <c r="C13" s="260">
        <v>45357</v>
      </c>
      <c r="D13" s="260"/>
      <c r="E13" s="260" t="s">
        <v>206</v>
      </c>
      <c r="F13" s="260"/>
      <c r="G13" s="113">
        <v>45367</v>
      </c>
      <c r="H13" s="113">
        <v>45372</v>
      </c>
      <c r="I13" s="162" t="s">
        <v>226</v>
      </c>
      <c r="J13" s="113">
        <v>45354</v>
      </c>
      <c r="K13" s="609"/>
      <c r="L13" s="161"/>
      <c r="M13" s="161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s="259" customFormat="1" ht="26.25" customHeight="1">
      <c r="A14" s="261"/>
      <c r="B14" s="112"/>
      <c r="C14" s="260"/>
      <c r="D14" s="260"/>
      <c r="E14" s="260" t="s">
        <v>206</v>
      </c>
      <c r="F14" s="260"/>
      <c r="G14" s="113"/>
      <c r="H14" s="113"/>
      <c r="I14" s="162"/>
      <c r="J14" s="113"/>
      <c r="K14" s="609"/>
      <c r="L14" s="161"/>
      <c r="M14" s="161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26.25" customHeight="1" thickBot="1">
      <c r="A15" s="421"/>
      <c r="B15" s="422"/>
      <c r="C15" s="423"/>
      <c r="D15" s="423"/>
      <c r="E15" s="423"/>
      <c r="F15" s="423"/>
      <c r="G15" s="424"/>
      <c r="H15" s="424"/>
      <c r="I15" s="425"/>
      <c r="J15" s="424"/>
      <c r="K15" s="610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7" spans="1:1">
      <c r="A17" s="132" t="s">
        <v>89</v>
      </c>
    </row>
    <row r="28" spans="1:1">
      <c r="A28" s="132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4" sqref="A14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  <c r="I1" s="520"/>
    </row>
    <row r="2" spans="1:10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  <c r="I2" s="521"/>
    </row>
    <row r="3" spans="1:10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522"/>
    </row>
    <row r="4" spans="1:10" s="14" customFormat="1" ht="30.75" customHeight="1" thickTop="1">
      <c r="A4" s="524" t="s">
        <v>108</v>
      </c>
      <c r="B4" s="524"/>
      <c r="C4" s="524"/>
      <c r="D4" s="524"/>
      <c r="E4" s="524"/>
      <c r="F4" s="524"/>
      <c r="G4" s="524"/>
      <c r="H4" s="524"/>
      <c r="I4" s="524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45680</v>
      </c>
    </row>
    <row r="6" spans="1:10" ht="25.5">
      <c r="A6" s="209" t="s">
        <v>1</v>
      </c>
      <c r="B6" s="622" t="s">
        <v>3</v>
      </c>
      <c r="C6" s="622"/>
      <c r="D6" s="622" t="s">
        <v>50</v>
      </c>
      <c r="E6" s="622"/>
      <c r="F6" s="494" t="s">
        <v>84</v>
      </c>
      <c r="G6" s="623" t="s">
        <v>115</v>
      </c>
      <c r="H6" s="623"/>
      <c r="I6" s="210" t="s">
        <v>87</v>
      </c>
    </row>
    <row r="7" spans="1:10" s="74" customFormat="1" ht="20.25" customHeight="1">
      <c r="A7" s="295" t="s">
        <v>215</v>
      </c>
      <c r="B7" s="620"/>
      <c r="C7" s="621"/>
      <c r="D7" s="207"/>
      <c r="E7" s="207"/>
      <c r="F7" s="207"/>
      <c r="G7" s="208"/>
      <c r="H7" s="207"/>
      <c r="I7" s="616" t="s">
        <v>122</v>
      </c>
      <c r="J7" s="398"/>
    </row>
    <row r="8" spans="1:10" s="74" customFormat="1" ht="20.25" customHeight="1">
      <c r="A8" s="211" t="s">
        <v>265</v>
      </c>
      <c r="B8" s="620" t="s">
        <v>267</v>
      </c>
      <c r="C8" s="621"/>
      <c r="D8" s="207" t="s">
        <v>135</v>
      </c>
      <c r="E8" s="207">
        <v>45696</v>
      </c>
      <c r="F8" s="207">
        <v>45699</v>
      </c>
      <c r="G8" s="208" t="s">
        <v>141</v>
      </c>
      <c r="H8" s="207">
        <v>45694</v>
      </c>
      <c r="I8" s="617"/>
    </row>
    <row r="9" spans="1:10" s="74" customFormat="1" ht="20.25" customHeight="1">
      <c r="A9" s="211" t="s">
        <v>265</v>
      </c>
      <c r="B9" s="620" t="s">
        <v>268</v>
      </c>
      <c r="C9" s="621"/>
      <c r="D9" s="207" t="s">
        <v>135</v>
      </c>
      <c r="E9" s="207">
        <v>45703</v>
      </c>
      <c r="F9" s="207">
        <v>45706</v>
      </c>
      <c r="G9" s="208" t="s">
        <v>141</v>
      </c>
      <c r="H9" s="207">
        <v>45701</v>
      </c>
      <c r="I9" s="617"/>
    </row>
    <row r="10" spans="1:10" s="74" customFormat="1" ht="20.25" customHeight="1">
      <c r="A10" s="330" t="s">
        <v>265</v>
      </c>
      <c r="B10" s="620" t="s">
        <v>269</v>
      </c>
      <c r="C10" s="621"/>
      <c r="D10" s="207" t="s">
        <v>135</v>
      </c>
      <c r="E10" s="207">
        <v>45710</v>
      </c>
      <c r="F10" s="207">
        <v>45713</v>
      </c>
      <c r="G10" s="208" t="s">
        <v>141</v>
      </c>
      <c r="H10" s="207">
        <v>45708</v>
      </c>
      <c r="I10" s="618"/>
    </row>
    <row r="11" spans="1:10" s="74" customFormat="1" ht="20.25" customHeight="1" thickBot="1">
      <c r="A11" s="495" t="s">
        <v>266</v>
      </c>
      <c r="B11" s="614" t="s">
        <v>270</v>
      </c>
      <c r="C11" s="615"/>
      <c r="D11" s="496" t="s">
        <v>144</v>
      </c>
      <c r="E11" s="496">
        <v>45717</v>
      </c>
      <c r="F11" s="496">
        <v>45720</v>
      </c>
      <c r="G11" s="497" t="s">
        <v>141</v>
      </c>
      <c r="H11" s="496">
        <v>45715</v>
      </c>
      <c r="I11" s="619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7"/>
  <sheetViews>
    <sheetView zoomScaleNormal="100" workbookViewId="0">
      <selection activeCell="A18" sqref="A18"/>
    </sheetView>
  </sheetViews>
  <sheetFormatPr defaultRowHeight="16.5"/>
  <cols>
    <col min="1" max="1" width="15.375" style="123" customWidth="1"/>
    <col min="2" max="2" width="7.25" style="123" bestFit="1" customWidth="1"/>
    <col min="3" max="4" width="6.75" style="123" customWidth="1"/>
    <col min="5" max="5" width="9" style="123" customWidth="1"/>
    <col min="6" max="7" width="9" style="123"/>
    <col min="8" max="8" width="15.375" style="123" customWidth="1"/>
    <col min="9" max="16384" width="9" style="123"/>
  </cols>
  <sheetData>
    <row r="1" spans="1:8" s="119" customFormat="1" ht="26.25">
      <c r="A1" s="512" t="s">
        <v>77</v>
      </c>
      <c r="B1" s="512"/>
      <c r="C1" s="512"/>
      <c r="D1" s="512"/>
      <c r="E1" s="512"/>
      <c r="F1" s="512"/>
      <c r="G1" s="512"/>
      <c r="H1" s="512"/>
    </row>
    <row r="2" spans="1:8" s="120" customFormat="1" ht="18.75">
      <c r="A2" s="513" t="s">
        <v>82</v>
      </c>
      <c r="B2" s="513"/>
      <c r="C2" s="513"/>
      <c r="D2" s="513"/>
      <c r="E2" s="513"/>
      <c r="F2" s="513"/>
      <c r="G2" s="513"/>
      <c r="H2" s="513"/>
    </row>
    <row r="3" spans="1:8" s="120" customFormat="1" ht="19.5" thickBot="1">
      <c r="A3" s="514" t="s">
        <v>83</v>
      </c>
      <c r="B3" s="514"/>
      <c r="C3" s="514"/>
      <c r="D3" s="514"/>
      <c r="E3" s="514"/>
      <c r="F3" s="514"/>
      <c r="G3" s="514"/>
      <c r="H3" s="514"/>
    </row>
    <row r="4" spans="1:8" s="161" customFormat="1" ht="24.75" customHeight="1" thickTop="1">
      <c r="A4" s="524" t="s">
        <v>109</v>
      </c>
      <c r="B4" s="524"/>
      <c r="C4" s="524"/>
      <c r="D4" s="524"/>
      <c r="E4" s="524"/>
      <c r="F4" s="524"/>
      <c r="G4" s="524"/>
      <c r="H4" s="524"/>
    </row>
    <row r="5" spans="1:8">
      <c r="A5" s="163" t="s">
        <v>36</v>
      </c>
    </row>
    <row r="6" spans="1:8" ht="17.25" thickBot="1">
      <c r="G6" s="125" t="s">
        <v>91</v>
      </c>
      <c r="H6" s="138">
        <f ca="1">TODAY()</f>
        <v>45680</v>
      </c>
    </row>
    <row r="7" spans="1:8" ht="32.25" customHeight="1">
      <c r="A7" s="212" t="s">
        <v>1</v>
      </c>
      <c r="B7" s="393"/>
      <c r="C7" s="627" t="s">
        <v>0</v>
      </c>
      <c r="D7" s="627"/>
      <c r="E7" s="393" t="s">
        <v>121</v>
      </c>
      <c r="F7" s="628" t="s">
        <v>112</v>
      </c>
      <c r="G7" s="628"/>
      <c r="H7" s="213" t="s">
        <v>87</v>
      </c>
    </row>
    <row r="8" spans="1:8" s="76" customFormat="1" ht="24" customHeight="1">
      <c r="A8" s="85" t="s">
        <v>198</v>
      </c>
      <c r="B8" s="96" t="s">
        <v>315</v>
      </c>
      <c r="C8" s="96" t="s">
        <v>138</v>
      </c>
      <c r="D8" s="75">
        <v>45701</v>
      </c>
      <c r="E8" s="75">
        <v>45703</v>
      </c>
      <c r="F8" s="275">
        <v>0.66666666666666663</v>
      </c>
      <c r="G8" s="75">
        <v>45697</v>
      </c>
      <c r="H8" s="534" t="s">
        <v>137</v>
      </c>
    </row>
    <row r="9" spans="1:8" s="76" customFormat="1" ht="24" customHeight="1">
      <c r="A9" s="320"/>
      <c r="B9" s="96"/>
      <c r="C9" s="96" t="s">
        <v>147</v>
      </c>
      <c r="D9" s="75">
        <v>45636</v>
      </c>
      <c r="E9" s="75">
        <v>45639</v>
      </c>
      <c r="F9" s="275">
        <v>0.41666666666666669</v>
      </c>
      <c r="G9" s="75">
        <v>45633</v>
      </c>
      <c r="H9" s="624"/>
    </row>
    <row r="10" spans="1:8" s="76" customFormat="1" ht="24" customHeight="1">
      <c r="A10" s="468" t="s">
        <v>237</v>
      </c>
      <c r="B10" s="96" t="s">
        <v>316</v>
      </c>
      <c r="C10" s="96" t="s">
        <v>138</v>
      </c>
      <c r="D10" s="75">
        <v>45708</v>
      </c>
      <c r="E10" s="75">
        <v>45711</v>
      </c>
      <c r="F10" s="275">
        <v>0.41666666666666669</v>
      </c>
      <c r="G10" s="75">
        <v>45705</v>
      </c>
      <c r="H10" s="624"/>
    </row>
    <row r="11" spans="1:8" s="76" customFormat="1" ht="24" customHeight="1">
      <c r="A11" s="416" t="s">
        <v>236</v>
      </c>
      <c r="B11" s="417" t="s">
        <v>317</v>
      </c>
      <c r="C11" s="417" t="s">
        <v>138</v>
      </c>
      <c r="D11" s="381">
        <v>45715</v>
      </c>
      <c r="E11" s="381">
        <v>45716</v>
      </c>
      <c r="F11" s="418">
        <v>0.625</v>
      </c>
      <c r="G11" s="381">
        <v>45712</v>
      </c>
      <c r="H11" s="625"/>
    </row>
    <row r="12" spans="1:8" s="76" customFormat="1" ht="24" customHeight="1">
      <c r="A12" s="416" t="s">
        <v>99</v>
      </c>
      <c r="B12" s="417"/>
      <c r="C12" s="417" t="s">
        <v>147</v>
      </c>
      <c r="D12" s="381">
        <v>45722</v>
      </c>
      <c r="E12" s="381">
        <v>45725</v>
      </c>
      <c r="F12" s="418">
        <v>0.41666666666666669</v>
      </c>
      <c r="G12" s="381">
        <v>45719</v>
      </c>
      <c r="H12" s="625"/>
    </row>
    <row r="13" spans="1:8" s="76" customFormat="1" ht="24" customHeight="1">
      <c r="A13" s="416" t="s">
        <v>99</v>
      </c>
      <c r="B13" s="417"/>
      <c r="C13" s="417" t="s">
        <v>147</v>
      </c>
      <c r="D13" s="381">
        <v>45729</v>
      </c>
      <c r="E13" s="381">
        <v>45732</v>
      </c>
      <c r="F13" s="418">
        <v>0.66666666666666663</v>
      </c>
      <c r="G13" s="381">
        <v>45723</v>
      </c>
      <c r="H13" s="625"/>
    </row>
    <row r="14" spans="1:8" s="76" customFormat="1" ht="24" customHeight="1">
      <c r="A14" s="416"/>
      <c r="B14" s="417"/>
      <c r="C14" s="417"/>
      <c r="D14" s="381"/>
      <c r="E14" s="381"/>
      <c r="F14" s="418"/>
      <c r="G14" s="381"/>
      <c r="H14" s="625"/>
    </row>
    <row r="15" spans="1:8" s="76" customFormat="1" ht="24" customHeight="1" thickBot="1">
      <c r="A15" s="396"/>
      <c r="B15" s="323"/>
      <c r="C15" s="323"/>
      <c r="D15" s="263"/>
      <c r="E15" s="263"/>
      <c r="F15" s="335"/>
      <c r="G15" s="263"/>
      <c r="H15" s="626"/>
    </row>
    <row r="16" spans="1:8" s="76" customFormat="1" ht="12.75"/>
    <row r="17" spans="1:1" s="76" customFormat="1" ht="12.75">
      <c r="A17" s="132" t="s">
        <v>89</v>
      </c>
    </row>
  </sheetData>
  <mergeCells count="7">
    <mergeCell ref="H8:H15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14" sqref="A1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0" t="s">
        <v>77</v>
      </c>
      <c r="B1" s="520"/>
      <c r="C1" s="520"/>
      <c r="D1" s="520"/>
      <c r="E1" s="520"/>
      <c r="F1" s="520"/>
      <c r="G1" s="520"/>
      <c r="H1" s="520"/>
    </row>
    <row r="2" spans="1:26" s="67" customFormat="1" ht="18.75">
      <c r="A2" s="521" t="s">
        <v>82</v>
      </c>
      <c r="B2" s="521"/>
      <c r="C2" s="521"/>
      <c r="D2" s="521"/>
      <c r="E2" s="521"/>
      <c r="F2" s="521"/>
      <c r="G2" s="521"/>
      <c r="H2" s="521"/>
    </row>
    <row r="3" spans="1:26" s="67" customFormat="1" ht="19.5" thickBot="1">
      <c r="A3" s="522" t="s">
        <v>83</v>
      </c>
      <c r="B3" s="522"/>
      <c r="C3" s="522"/>
      <c r="D3" s="522"/>
      <c r="E3" s="522"/>
      <c r="F3" s="522"/>
      <c r="G3" s="522"/>
      <c r="H3" s="5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4" t="s">
        <v>73</v>
      </c>
      <c r="B4" s="524"/>
      <c r="C4" s="524"/>
      <c r="D4" s="524"/>
      <c r="E4" s="524"/>
      <c r="F4" s="524"/>
      <c r="G4" s="524"/>
      <c r="H4" s="52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5" t="s">
        <v>91</v>
      </c>
      <c r="H5" s="138">
        <f ca="1">TODAY()</f>
        <v>45680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29" t="s">
        <v>60</v>
      </c>
      <c r="B6" s="633" t="s">
        <v>49</v>
      </c>
      <c r="C6" s="59" t="s">
        <v>61</v>
      </c>
      <c r="D6" s="59" t="s">
        <v>61</v>
      </c>
      <c r="E6" s="117" t="s">
        <v>62</v>
      </c>
      <c r="F6" s="635" t="s">
        <v>63</v>
      </c>
      <c r="G6" s="636"/>
      <c r="H6" s="631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0"/>
      <c r="B7" s="634"/>
      <c r="C7" s="214" t="s">
        <v>65</v>
      </c>
      <c r="D7" s="214" t="s">
        <v>66</v>
      </c>
      <c r="E7" s="215" t="s">
        <v>70</v>
      </c>
      <c r="F7" s="215" t="s">
        <v>74</v>
      </c>
      <c r="G7" s="215" t="s">
        <v>75</v>
      </c>
      <c r="H7" s="632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366</v>
      </c>
      <c r="B8" s="61"/>
      <c r="C8" s="331">
        <v>0.41666666666666669</v>
      </c>
      <c r="D8" s="62">
        <v>45684</v>
      </c>
      <c r="E8" s="62">
        <v>45687</v>
      </c>
      <c r="F8" s="62">
        <v>45694</v>
      </c>
      <c r="G8" s="62">
        <v>45695</v>
      </c>
      <c r="H8" s="87" t="s">
        <v>90</v>
      </c>
    </row>
    <row r="9" spans="1:26" s="21" customFormat="1" ht="17.25" customHeight="1">
      <c r="A9" s="315" t="s">
        <v>194</v>
      </c>
      <c r="B9" s="316" t="s">
        <v>367</v>
      </c>
      <c r="C9" s="331">
        <v>0.41666666666666702</v>
      </c>
      <c r="D9" s="62">
        <v>45698</v>
      </c>
      <c r="E9" s="62">
        <v>45701</v>
      </c>
      <c r="F9" s="62">
        <v>45708</v>
      </c>
      <c r="G9" s="62">
        <v>45709</v>
      </c>
      <c r="H9" s="87" t="s">
        <v>90</v>
      </c>
    </row>
    <row r="10" spans="1:26" s="21" customFormat="1" ht="17.25" customHeight="1">
      <c r="A10" s="107" t="s">
        <v>195</v>
      </c>
      <c r="B10" s="61" t="s">
        <v>368</v>
      </c>
      <c r="C10" s="331">
        <v>0.41666666666666702</v>
      </c>
      <c r="D10" s="62">
        <v>45705</v>
      </c>
      <c r="E10" s="62">
        <v>45708</v>
      </c>
      <c r="F10" s="62">
        <v>45715</v>
      </c>
      <c r="G10" s="62">
        <v>45716</v>
      </c>
      <c r="H10" s="87" t="s">
        <v>90</v>
      </c>
    </row>
    <row r="11" spans="1:26" s="21" customFormat="1" ht="17.25" customHeight="1">
      <c r="A11" s="361" t="s">
        <v>211</v>
      </c>
      <c r="B11" s="362" t="s">
        <v>369</v>
      </c>
      <c r="C11" s="351">
        <v>0.41666666666666802</v>
      </c>
      <c r="D11" s="273">
        <v>45712</v>
      </c>
      <c r="E11" s="273">
        <v>45715</v>
      </c>
      <c r="F11" s="273">
        <v>45722</v>
      </c>
      <c r="G11" s="273">
        <v>45723</v>
      </c>
      <c r="H11" s="363" t="s">
        <v>90</v>
      </c>
    </row>
    <row r="12" spans="1:26" s="21" customFormat="1" ht="17.25" customHeight="1">
      <c r="A12" s="361" t="s">
        <v>194</v>
      </c>
      <c r="B12" s="362" t="s">
        <v>370</v>
      </c>
      <c r="C12" s="351">
        <v>0.41666666666666802</v>
      </c>
      <c r="D12" s="273">
        <v>45719</v>
      </c>
      <c r="E12" s="273">
        <v>45722</v>
      </c>
      <c r="F12" s="273">
        <v>45729</v>
      </c>
      <c r="G12" s="273">
        <v>45730</v>
      </c>
      <c r="H12" s="363" t="s">
        <v>90</v>
      </c>
    </row>
    <row r="13" spans="1:26" s="21" customFormat="1" ht="17.25" customHeight="1" thickBot="1">
      <c r="A13" s="105"/>
      <c r="B13" s="64"/>
      <c r="C13" s="332"/>
      <c r="D13" s="65"/>
      <c r="E13" s="65"/>
      <c r="F13" s="65"/>
      <c r="G13" s="65"/>
      <c r="H13" s="287"/>
    </row>
    <row r="15" spans="1:26" ht="17.25" thickBot="1"/>
    <row r="16" spans="1:26">
      <c r="A16" s="629" t="s">
        <v>60</v>
      </c>
      <c r="B16" s="633" t="s">
        <v>49</v>
      </c>
      <c r="C16" s="59" t="s">
        <v>61</v>
      </c>
      <c r="D16" s="59" t="s">
        <v>61</v>
      </c>
      <c r="E16" s="117" t="s">
        <v>62</v>
      </c>
      <c r="F16" s="635" t="s">
        <v>63</v>
      </c>
      <c r="G16" s="636"/>
      <c r="H16" s="636"/>
      <c r="I16" s="631" t="s">
        <v>64</v>
      </c>
    </row>
    <row r="17" spans="1:9">
      <c r="A17" s="630"/>
      <c r="B17" s="634"/>
      <c r="C17" s="214" t="s">
        <v>65</v>
      </c>
      <c r="D17" s="214" t="s">
        <v>66</v>
      </c>
      <c r="E17" s="215" t="s">
        <v>70</v>
      </c>
      <c r="F17" s="215" t="s">
        <v>71</v>
      </c>
      <c r="G17" s="215" t="s">
        <v>72</v>
      </c>
      <c r="H17" s="215" t="s">
        <v>96</v>
      </c>
      <c r="I17" s="632"/>
    </row>
    <row r="18" spans="1:9">
      <c r="A18" s="107" t="s">
        <v>162</v>
      </c>
      <c r="B18" s="61" t="s">
        <v>244</v>
      </c>
      <c r="C18" s="256" t="s">
        <v>148</v>
      </c>
      <c r="D18" s="62">
        <v>45682</v>
      </c>
      <c r="E18" s="62">
        <v>45686</v>
      </c>
      <c r="F18" s="62">
        <v>45697</v>
      </c>
      <c r="G18" s="62">
        <v>45698</v>
      </c>
      <c r="H18" s="62">
        <v>45699</v>
      </c>
      <c r="I18" s="87" t="s">
        <v>90</v>
      </c>
    </row>
    <row r="19" spans="1:9">
      <c r="A19" s="107" t="s">
        <v>178</v>
      </c>
      <c r="B19" s="61" t="s">
        <v>371</v>
      </c>
      <c r="C19" s="256" t="s">
        <v>148</v>
      </c>
      <c r="D19" s="62">
        <v>45689</v>
      </c>
      <c r="E19" s="62">
        <v>45693</v>
      </c>
      <c r="F19" s="62">
        <v>45704</v>
      </c>
      <c r="G19" s="62">
        <v>45705</v>
      </c>
      <c r="H19" s="62">
        <v>45706</v>
      </c>
      <c r="I19" s="87" t="s">
        <v>90</v>
      </c>
    </row>
    <row r="20" spans="1:9">
      <c r="A20" s="107" t="s">
        <v>179</v>
      </c>
      <c r="B20" s="61" t="s">
        <v>338</v>
      </c>
      <c r="C20" s="256" t="s">
        <v>148</v>
      </c>
      <c r="D20" s="62">
        <v>45696</v>
      </c>
      <c r="E20" s="62">
        <v>45700</v>
      </c>
      <c r="F20" s="62">
        <v>45711</v>
      </c>
      <c r="G20" s="62">
        <v>45712</v>
      </c>
      <c r="H20" s="62">
        <v>45713</v>
      </c>
      <c r="I20" s="87" t="s">
        <v>90</v>
      </c>
    </row>
    <row r="21" spans="1:9">
      <c r="A21" s="107" t="s">
        <v>162</v>
      </c>
      <c r="B21" s="61" t="s">
        <v>250</v>
      </c>
      <c r="C21" s="256" t="s">
        <v>148</v>
      </c>
      <c r="D21" s="62">
        <v>45703</v>
      </c>
      <c r="E21" s="62">
        <v>45707</v>
      </c>
      <c r="F21" s="62">
        <v>45718</v>
      </c>
      <c r="G21" s="62">
        <v>45719</v>
      </c>
      <c r="H21" s="62">
        <v>45720</v>
      </c>
      <c r="I21" s="87" t="s">
        <v>90</v>
      </c>
    </row>
    <row r="22" spans="1:9" ht="17.25" thickBot="1">
      <c r="A22" s="105" t="s">
        <v>178</v>
      </c>
      <c r="B22" s="64" t="s">
        <v>242</v>
      </c>
      <c r="C22" s="346" t="s">
        <v>148</v>
      </c>
      <c r="D22" s="65">
        <v>45710</v>
      </c>
      <c r="E22" s="65">
        <v>45714</v>
      </c>
      <c r="F22" s="65">
        <v>45725</v>
      </c>
      <c r="G22" s="65">
        <v>45726</v>
      </c>
      <c r="H22" s="65">
        <v>45727</v>
      </c>
      <c r="I22" s="287" t="s">
        <v>90</v>
      </c>
    </row>
    <row r="24" spans="1:9">
      <c r="A24" s="78" t="s">
        <v>89</v>
      </c>
    </row>
  </sheetData>
  <mergeCells count="12">
    <mergeCell ref="I16:I17"/>
    <mergeCell ref="A16:A17"/>
    <mergeCell ref="B16:B17"/>
    <mergeCell ref="F6:G6"/>
    <mergeCell ref="H6:H7"/>
    <mergeCell ref="F16:H16"/>
    <mergeCell ref="B6:B7"/>
    <mergeCell ref="A1:H1"/>
    <mergeCell ref="A2:H2"/>
    <mergeCell ref="A3:H3"/>
    <mergeCell ref="A4:H4"/>
    <mergeCell ref="A6:A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2025-01-23T06:17:31Z</dcterms:modified>
</cp:coreProperties>
</file>